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 Tracker" sheetId="1" state="visible" r:id="rId1"/>
    <sheet xmlns:r="http://schemas.openxmlformats.org/officeDocument/2006/relationships" name="Categories" sheetId="2" state="hidden" r:id="rId2"/>
    <sheet xmlns:r="http://schemas.openxmlformats.org/officeDocument/2006/relationships" name="Instructions" sheetId="3" state="visible" r:id="rId3"/>
    <sheet xmlns:r="http://schemas.openxmlformats.org/officeDocument/2006/relationships" name="ChartData" sheetId="4" state="hidden" r:id="rId4"/>
  </sheets>
  <definedNames>
    <definedName name="_xlnm.Print_Titles" localSheetId="0">'Document Tracker'!$16:$16</definedName>
    <definedName name="_xlnm.Print_Area" localSheetId="0">'Document Tracker'!$A$16:$M$216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9">
    <font>
      <name val="Calibri"/>
      <family val="2"/>
      <color theme="1"/>
      <sz val="11"/>
      <scheme val="minor"/>
    </font>
    <font>
      <name val="Calibri"/>
      <sz val="11"/>
    </font>
    <font>
      <name val="Calibri"/>
      <b val="1"/>
      <color rgb="001B4D4D"/>
      <sz val="22"/>
    </font>
    <font>
      <name val="Calibri"/>
      <i val="1"/>
      <color rgb="007F8C8D"/>
      <sz val="11"/>
    </font>
    <font>
      <name val="Calibri"/>
      <i val="1"/>
      <color rgb="003498DB"/>
      <sz val="10"/>
      <u val="single"/>
    </font>
    <font>
      <name val="Calibri"/>
      <b val="1"/>
      <color rgb="00FFFFFF"/>
      <sz val="11"/>
    </font>
    <font>
      <name val="Calibri"/>
      <b val="1"/>
      <color rgb="001B4D4D"/>
      <sz val="28"/>
    </font>
    <font>
      <name val="Calibri"/>
      <b val="1"/>
      <color rgb="00E74C3C"/>
      <sz val="28"/>
    </font>
    <font>
      <name val="Calibri"/>
      <b val="1"/>
      <color rgb="00E67E22"/>
      <sz val="28"/>
    </font>
    <font>
      <name val="Calibri"/>
      <b val="1"/>
      <color rgb="002C3E50"/>
      <sz val="11"/>
    </font>
    <font>
      <name val="Calibri"/>
      <b val="1"/>
      <color rgb="00F1C40F"/>
      <sz val="28"/>
    </font>
    <font>
      <name val="Calibri"/>
      <b val="1"/>
      <color rgb="003498DB"/>
      <sz val="28"/>
    </font>
    <font>
      <name val="Calibri"/>
      <b val="1"/>
      <color rgb="0027AE60"/>
      <sz val="28"/>
    </font>
    <font>
      <name val="Calibri"/>
      <b val="1"/>
      <color rgb="001B4D4D"/>
      <sz val="13"/>
    </font>
    <font>
      <name val="Calibri"/>
      <b val="1"/>
      <color rgb="00E67E22"/>
      <sz val="12"/>
    </font>
    <font>
      <name val="Calibri"/>
      <color rgb="002C3E50"/>
      <sz val="11"/>
    </font>
    <font>
      <name val="Calibri"/>
      <b val="1"/>
      <color rgb="001B4D4D"/>
      <sz val="18"/>
    </font>
    <font>
      <name val="Calibri"/>
      <b val="1"/>
      <color rgb="001B4D4D"/>
      <sz val="14"/>
    </font>
    <font>
      <name val="Calibri"/>
      <b val="1"/>
      <color rgb="003498DB"/>
      <sz val="12"/>
      <u val="single"/>
    </font>
  </fonts>
  <fills count="17">
    <fill>
      <patternFill/>
    </fill>
    <fill>
      <patternFill patternType="gray125"/>
    </fill>
    <fill>
      <patternFill patternType="solid">
        <fgColor rgb="00FFFFFF"/>
        <bgColor rgb="00FFFFFF"/>
      </patternFill>
    </fill>
    <fill>
      <patternFill patternType="solid">
        <fgColor rgb="001B4D4D"/>
        <bgColor rgb="001B4D4D"/>
      </patternFill>
    </fill>
    <fill>
      <patternFill patternType="solid">
        <fgColor rgb="00D1DBDB"/>
        <bgColor rgb="00D1DBDB"/>
      </patternFill>
    </fill>
    <fill>
      <patternFill patternType="solid">
        <fgColor rgb="00E74C3C"/>
        <bgColor rgb="00E74C3C"/>
      </patternFill>
    </fill>
    <fill>
      <patternFill patternType="solid">
        <fgColor rgb="00FADBD8"/>
        <bgColor rgb="00FADBD8"/>
      </patternFill>
    </fill>
    <fill>
      <patternFill patternType="solid">
        <fgColor rgb="00E67E22"/>
        <bgColor rgb="00E67E22"/>
      </patternFill>
    </fill>
    <fill>
      <patternFill patternType="solid">
        <fgColor rgb="00FAE5D2"/>
        <bgColor rgb="00FAE5D2"/>
      </patternFill>
    </fill>
    <fill>
      <patternFill patternType="solid">
        <fgColor rgb="00F1C40F"/>
        <bgColor rgb="00F1C40F"/>
      </patternFill>
    </fill>
    <fill>
      <patternFill patternType="solid">
        <fgColor rgb="00FCF3CF"/>
        <bgColor rgb="00FCF3CF"/>
      </patternFill>
    </fill>
    <fill>
      <patternFill patternType="solid">
        <fgColor rgb="003498DB"/>
        <bgColor rgb="003498DB"/>
      </patternFill>
    </fill>
    <fill>
      <patternFill patternType="solid">
        <fgColor rgb="00D6EAF7"/>
        <bgColor rgb="00D6EAF7"/>
      </patternFill>
    </fill>
    <fill>
      <patternFill patternType="solid">
        <fgColor rgb="0027AE60"/>
        <bgColor rgb="0027AE60"/>
      </patternFill>
    </fill>
    <fill>
      <patternFill patternType="solid">
        <fgColor rgb="00D3EEDF"/>
        <bgColor rgb="00D3EEDF"/>
      </patternFill>
    </fill>
    <fill>
      <patternFill patternType="solid">
        <fgColor rgb="00E8ECF0"/>
        <bgColor rgb="00E8ECF0"/>
      </patternFill>
    </fill>
    <fill>
      <patternFill patternType="solid">
        <fgColor rgb="00F5F7FA"/>
        <bgColor rgb="00F5F7FA"/>
      </patternFill>
    </fill>
  </fills>
  <borders count="14">
    <border>
      <left/>
      <right/>
      <top/>
      <bottom/>
      <diagonal/>
    </border>
    <border>
      <left style="medium">
        <color rgb="001B4D4D"/>
      </left>
      <right style="medium">
        <color rgb="001B4D4D"/>
      </right>
      <top style="medium">
        <color rgb="001B4D4D"/>
      </top>
      <bottom style="thin">
        <color rgb="001B4D4D"/>
      </bottom>
    </border>
    <border>
      <left style="medium">
        <color rgb="001B4D4D"/>
      </left>
      <right style="medium">
        <color rgb="001B4D4D"/>
      </right>
      <bottom style="medium">
        <color rgb="001B4D4D"/>
      </bottom>
    </border>
    <border>
      <left style="medium">
        <color rgb="00E74C3C"/>
      </left>
      <right style="medium">
        <color rgb="00E74C3C"/>
      </right>
      <top style="medium">
        <color rgb="00E74C3C"/>
      </top>
      <bottom style="thin">
        <color rgb="00E74C3C"/>
      </bottom>
    </border>
    <border>
      <left style="medium">
        <color rgb="00E74C3C"/>
      </left>
      <right style="medium">
        <color rgb="00E74C3C"/>
      </right>
      <bottom style="medium">
        <color rgb="00E74C3C"/>
      </bottom>
    </border>
    <border>
      <left style="medium">
        <color rgb="00E67E22"/>
      </left>
      <right style="medium">
        <color rgb="00E67E22"/>
      </right>
      <top style="medium">
        <color rgb="00E67E22"/>
      </top>
      <bottom style="thin">
        <color rgb="00E67E22"/>
      </bottom>
    </border>
    <border>
      <left style="medium">
        <color rgb="00E67E22"/>
      </left>
      <right style="medium">
        <color rgb="00E67E22"/>
      </right>
      <bottom style="medium">
        <color rgb="00E67E22"/>
      </bottom>
    </border>
    <border>
      <left style="medium">
        <color rgb="00F1C40F"/>
      </left>
      <right style="medium">
        <color rgb="00F1C40F"/>
      </right>
      <top style="medium">
        <color rgb="00F1C40F"/>
      </top>
      <bottom style="thin">
        <color rgb="00F1C40F"/>
      </bottom>
    </border>
    <border>
      <left style="medium">
        <color rgb="00F1C40F"/>
      </left>
      <right style="medium">
        <color rgb="00F1C40F"/>
      </right>
      <bottom style="medium">
        <color rgb="00F1C40F"/>
      </bottom>
    </border>
    <border>
      <left style="medium">
        <color rgb="003498DB"/>
      </left>
      <right style="medium">
        <color rgb="003498DB"/>
      </right>
      <top style="medium">
        <color rgb="003498DB"/>
      </top>
      <bottom style="thin">
        <color rgb="003498DB"/>
      </bottom>
    </border>
    <border>
      <left style="medium">
        <color rgb="003498DB"/>
      </left>
      <right style="medium">
        <color rgb="003498DB"/>
      </right>
      <bottom style="medium">
        <color rgb="003498DB"/>
      </bottom>
    </border>
    <border>
      <left style="medium">
        <color rgb="0027AE60"/>
      </left>
      <right style="medium">
        <color rgb="0027AE60"/>
      </right>
      <top style="medium">
        <color rgb="0027AE60"/>
      </top>
      <bottom style="thin">
        <color rgb="0027AE60"/>
      </bottom>
    </border>
    <border>
      <left style="medium">
        <color rgb="0027AE60"/>
      </left>
      <right style="medium">
        <color rgb="0027AE60"/>
      </right>
      <bottom style="medium">
        <color rgb="0027AE60"/>
      </bottom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5" fillId="5" borderId="3" applyAlignment="1" pivotButton="0" quotePrefix="0" xfId="0">
      <alignment horizontal="center" vertical="center"/>
    </xf>
    <xf numFmtId="0" fontId="0" fillId="5" borderId="3" pivotButton="0" quotePrefix="0" xfId="0"/>
    <xf numFmtId="0" fontId="6" fillId="4" borderId="2" applyAlignment="1" pivotButton="0" quotePrefix="0" xfId="0">
      <alignment horizontal="center" vertical="center"/>
    </xf>
    <xf numFmtId="0" fontId="0" fillId="4" borderId="2" pivotButton="0" quotePrefix="0" xfId="0"/>
    <xf numFmtId="0" fontId="7" fillId="6" borderId="4" applyAlignment="1" pivotButton="0" quotePrefix="0" xfId="0">
      <alignment horizontal="center" vertical="center"/>
    </xf>
    <xf numFmtId="0" fontId="0" fillId="6" borderId="4" pivotButton="0" quotePrefix="0" xfId="0"/>
    <xf numFmtId="0" fontId="5" fillId="7" borderId="5" applyAlignment="1" pivotButton="0" quotePrefix="0" xfId="0">
      <alignment horizontal="center" vertical="center"/>
    </xf>
    <xf numFmtId="0" fontId="0" fillId="7" borderId="5" pivotButton="0" quotePrefix="0" xfId="0"/>
    <xf numFmtId="0" fontId="9" fillId="9" borderId="7" applyAlignment="1" pivotButton="0" quotePrefix="0" xfId="0">
      <alignment horizontal="center" vertical="center"/>
    </xf>
    <xf numFmtId="0" fontId="0" fillId="9" borderId="7" pivotButton="0" quotePrefix="0" xfId="0"/>
    <xf numFmtId="0" fontId="8" fillId="8" borderId="6" applyAlignment="1" pivotButton="0" quotePrefix="0" xfId="0">
      <alignment horizontal="center" vertical="center"/>
    </xf>
    <xf numFmtId="0" fontId="0" fillId="8" borderId="6" pivotButton="0" quotePrefix="0" xfId="0"/>
    <xf numFmtId="0" fontId="10" fillId="10" borderId="8" applyAlignment="1" pivotButton="0" quotePrefix="0" xfId="0">
      <alignment horizontal="center" vertical="center"/>
    </xf>
    <xf numFmtId="0" fontId="0" fillId="10" borderId="8" pivotButton="0" quotePrefix="0" xfId="0"/>
    <xf numFmtId="0" fontId="5" fillId="11" borderId="9" applyAlignment="1" pivotButton="0" quotePrefix="0" xfId="0">
      <alignment horizontal="center" vertical="center"/>
    </xf>
    <xf numFmtId="0" fontId="0" fillId="11" borderId="9" pivotButton="0" quotePrefix="0" xfId="0"/>
    <xf numFmtId="0" fontId="5" fillId="13" borderId="11" applyAlignment="1" pivotButton="0" quotePrefix="0" xfId="0">
      <alignment horizontal="center" vertical="center"/>
    </xf>
    <xf numFmtId="0" fontId="0" fillId="13" borderId="11" pivotButton="0" quotePrefix="0" xfId="0"/>
    <xf numFmtId="0" fontId="11" fillId="12" borderId="10" applyAlignment="1" pivotButton="0" quotePrefix="0" xfId="0">
      <alignment horizontal="center" vertical="center"/>
    </xf>
    <xf numFmtId="0" fontId="0" fillId="12" borderId="10" pivotButton="0" quotePrefix="0" xfId="0"/>
    <xf numFmtId="0" fontId="12" fillId="14" borderId="12" applyAlignment="1" pivotButton="0" quotePrefix="0" xfId="0">
      <alignment horizontal="center" vertical="center"/>
    </xf>
    <xf numFmtId="0" fontId="0" fillId="14" borderId="12" pivotButton="0" quotePrefix="0" xfId="0"/>
    <xf numFmtId="0" fontId="13" fillId="15" borderId="0" applyAlignment="1" pivotButton="0" quotePrefix="0" xfId="0">
      <alignment horizontal="center" vertical="center"/>
    </xf>
    <xf numFmtId="0" fontId="0" fillId="15" borderId="0" pivotButton="0" quotePrefix="0" xfId="0"/>
    <xf numFmtId="0" fontId="9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left" vertical="center"/>
    </xf>
    <xf numFmtId="164" fontId="14" fillId="0" borderId="0" applyAlignment="1" pivotButton="0" quotePrefix="0" xfId="0">
      <alignment horizontal="left" vertical="center"/>
    </xf>
    <xf numFmtId="0" fontId="5" fillId="3" borderId="13" applyAlignment="1" pivotButton="0" quotePrefix="0" xfId="0">
      <alignment horizontal="center" vertical="center" wrapText="1"/>
    </xf>
    <xf numFmtId="0" fontId="15" fillId="2" borderId="13" applyAlignment="1" applyProtection="1" pivotButton="0" quotePrefix="0" xfId="0">
      <alignment horizontal="center" vertical="center"/>
      <protection locked="0" hidden="0"/>
    </xf>
    <xf numFmtId="0" fontId="15" fillId="2" borderId="13" applyAlignment="1" applyProtection="1" pivotButton="0" quotePrefix="0" xfId="0">
      <alignment vertical="center"/>
      <protection locked="0" hidden="0"/>
    </xf>
    <xf numFmtId="164" fontId="15" fillId="2" borderId="13" applyAlignment="1" applyProtection="1" pivotButton="0" quotePrefix="0" xfId="0">
      <alignment vertical="center"/>
      <protection locked="0" hidden="0"/>
    </xf>
    <xf numFmtId="1" fontId="15" fillId="2" borderId="13" applyAlignment="1" pivotButton="0" quotePrefix="0" xfId="0">
      <alignment vertical="center"/>
    </xf>
    <xf numFmtId="0" fontId="15" fillId="2" borderId="13" applyAlignment="1" pivotButton="0" quotePrefix="0" xfId="0">
      <alignment vertical="center"/>
    </xf>
    <xf numFmtId="164" fontId="15" fillId="2" borderId="13" applyAlignment="1" pivotButton="0" quotePrefix="0" xfId="0">
      <alignment vertical="center"/>
    </xf>
    <xf numFmtId="0" fontId="15" fillId="16" borderId="13" applyAlignment="1" applyProtection="1" pivotButton="0" quotePrefix="0" xfId="0">
      <alignment horizontal="center" vertical="center"/>
      <protection locked="0" hidden="0"/>
    </xf>
    <xf numFmtId="0" fontId="15" fillId="16" borderId="13" applyAlignment="1" applyProtection="1" pivotButton="0" quotePrefix="0" xfId="0">
      <alignment vertical="center"/>
      <protection locked="0" hidden="0"/>
    </xf>
    <xf numFmtId="164" fontId="15" fillId="16" borderId="13" applyAlignment="1" applyProtection="1" pivotButton="0" quotePrefix="0" xfId="0">
      <alignment vertical="center"/>
      <protection locked="0" hidden="0"/>
    </xf>
    <xf numFmtId="1" fontId="15" fillId="16" borderId="13" applyAlignment="1" pivotButton="0" quotePrefix="0" xfId="0">
      <alignment vertical="center"/>
    </xf>
    <xf numFmtId="0" fontId="15" fillId="16" borderId="13" applyAlignment="1" pivotButton="0" quotePrefix="0" xfId="0">
      <alignment vertical="center"/>
    </xf>
    <xf numFmtId="164" fontId="15" fillId="16" borderId="13" applyAlignment="1" pivotButton="0" quotePrefix="0" xfId="0">
      <alignment vertical="center"/>
    </xf>
    <xf numFmtId="0" fontId="1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5" fillId="0" borderId="0" applyAlignment="1" pivotButton="0" quotePrefix="0" xfId="0">
      <alignment vertical="top" wrapText="1"/>
    </xf>
    <xf numFmtId="0" fontId="18" fillId="0" borderId="0" pivotButton="0" quotePrefix="0" xfId="0"/>
  </cellXfs>
  <cellStyles count="1">
    <cellStyle name="Normal" xfId="0" builtinId="0" hidden="0"/>
  </cellStyles>
  <dxfs count="9">
    <dxf>
      <font>
        <b val="1"/>
        <color rgb="00FFFFFF"/>
      </font>
      <fill>
        <patternFill patternType="solid">
          <fgColor rgb="00E74C3C"/>
          <bgColor rgb="00E74C3C"/>
        </patternFill>
      </fill>
    </dxf>
    <dxf>
      <font>
        <b val="1"/>
        <color rgb="00FFFFFF"/>
      </font>
      <fill>
        <patternFill patternType="solid">
          <fgColor rgb="00E67E22"/>
          <bgColor rgb="00E67E22"/>
        </patternFill>
      </fill>
    </dxf>
    <dxf>
      <font>
        <b val="1"/>
        <color rgb="002C3E50"/>
      </font>
      <fill>
        <patternFill patternType="solid">
          <fgColor rgb="00F1C40F"/>
          <bgColor rgb="00F1C40F"/>
        </patternFill>
      </fill>
    </dxf>
    <dxf>
      <font>
        <b val="1"/>
        <color rgb="00FFFFFF"/>
      </font>
      <fill>
        <patternFill patternType="solid">
          <fgColor rgb="003498DB"/>
          <bgColor rgb="003498DB"/>
        </patternFill>
      </fill>
    </dxf>
    <dxf>
      <font>
        <b val="1"/>
        <color rgb="00FFFFFF"/>
      </font>
      <fill>
        <patternFill patternType="solid">
          <fgColor rgb="0027AE60"/>
          <bgColor rgb="0027AE60"/>
        </patternFill>
      </fill>
    </dxf>
    <dxf>
      <font>
        <b val="1"/>
        <color rgb="00E74C3C"/>
      </font>
      <fill>
        <patternFill patternType="solid">
          <fgColor rgb="00FADBD8"/>
          <bgColor rgb="00FADBD8"/>
        </patternFill>
      </fill>
    </dxf>
    <dxf>
      <font>
        <b val="1"/>
        <color rgb="00E67E22"/>
      </font>
      <fill>
        <patternFill patternType="solid">
          <fgColor rgb="00FDEBD0"/>
          <bgColor rgb="00FDEBD0"/>
        </patternFill>
      </fill>
    </dxf>
    <dxf>
      <font>
        <color rgb="00B7950B"/>
      </font>
      <fill>
        <patternFill patternType="solid">
          <fgColor rgb="00FEF9E7"/>
          <bgColor rgb="00FEF9E7"/>
        </patternFill>
      </fill>
    </dxf>
    <dxf>
      <font>
        <color rgb="0027AE60"/>
      </font>
      <fill>
        <patternFill patternType="solid">
          <fgColor rgb="00D5F5E3"/>
          <bgColor rgb="00D5F5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Distribution</a:t>
            </a:r>
          </a:p>
        </rich>
      </tx>
    </title>
    <plotArea>
      <doughnut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E74C3C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E67E22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1C40F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3498DB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27AE60"/>
              </a:solidFill>
              <a:ln xmlns:a="http://schemas.openxmlformats.org/drawingml/2006/main">
                <a:prstDash val="solid"/>
              </a:ln>
            </spPr>
          </dPt>
          <cat>
            <numRef>
              <f>'ChartData'!$A$1:$A$5</f>
            </numRef>
          </cat>
          <val>
            <numRef>
              <f>'ChartData'!$B$1:$B$5</f>
            </numRef>
          </val>
        </ser>
        <dLbls>
          <showVal val="1"/>
          <showCatName val="1"/>
          <showPercent val="0"/>
        </dLbls>
        <firstSliceAng val="0"/>
        <holeSize val="10"/>
      </doughnutChart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ExpiryKeeper</author>
  </authors>
  <commentList>
    <comment ref="A16" authorId="0" shapeId="0">
      <text>
        <t>Row number for easy reference. Auto-increments as you add documents.</t>
      </text>
    </comment>
    <comment ref="B16" authorId="0" shapeId="0">
      <text>
        <t>Enter the name of your document (e.g., 'Passport', 'Business License'). This is the primary identifier.</t>
      </text>
    </comment>
    <comment ref="C16" authorId="0" shapeId="0">
      <text>
        <t>Select a category from the dropdown list. To add custom categories, unhide the Categories sheet.</t>
      </text>
    </comment>
    <comment ref="D16" authorId="0" shapeId="0">
      <text>
        <t>The organization, agency, or body that issued this document (e.g., 'DMV', 'State Medical Board').</t>
      </text>
    </comment>
    <comment ref="E16" authorId="0" shapeId="0">
      <text>
        <t>Any reference number, policy number, or ID on the document for quick lookup.</t>
      </text>
    </comment>
    <comment ref="F16" authorId="0" shapeId="0">
      <text>
        <t>Enter the document's issue date in YYYY-MM-DD format. Used for tracking renewal cycles.</t>
      </text>
    </comment>
    <comment ref="G16" authorId="0" shapeId="0">
      <text>
        <t>Enter the document's expiration date in YYYY-MM-DD format. This is the key field — all calculations depend on it.</t>
      </text>
    </comment>
    <comment ref="H16" authorId="0" shapeId="0">
      <text>
        <t>Auto-calculated: number of days until expiry. Negative values mean the document has already expired.</t>
      </text>
    </comment>
    <comment ref="I16" authorId="0" shapeId="0">
      <text>
        <t>Auto-calculated based on Days Until Expiry: Expired (past due), Critical (≤7 days), Warning (≤30 days), Upcoming (≤90 days), Safe (&gt;90 days).</t>
      </text>
    </comment>
    <comment ref="J16" authorId="0" shapeId="0">
      <text>
        <t>Auto-calculated: 30 days before the expiry date. Set a calendar reminder for this date.</t>
      </text>
    </comment>
    <comment ref="K16" authorId="0" shapeId="0">
      <text>
        <t>Who is responsible for renewing or managing this document.</t>
      </text>
    </comment>
    <comment ref="L16" authorId="0" shapeId="0">
      <text>
        <t>Any additional notes, comments, or renewal instructions.</t>
      </text>
    </comment>
    <comment ref="M16" authorId="0" shapeId="0">
      <text>
        <t>Date of the most recent renewal, for tracking renewal history.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3</row>
      <rowOff>0</rowOff>
    </from>
    <ext cx="360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DocumentTracker" displayName="DocumentTracker" ref="A16:M216" headerRowCount="1">
  <autoFilter ref="A16:M216"/>
  <tableColumns count="13">
    <tableColumn id="1" name="#"/>
    <tableColumn id="2" name="Document Name"/>
    <tableColumn id="3" name="Category"/>
    <tableColumn id="4" name="Issuing Authority"/>
    <tableColumn id="5" name="Document Number"/>
    <tableColumn id="6" name="Issue Date"/>
    <tableColumn id="7" name="Expiry Date"/>
    <tableColumn id="8" name="Days Until Expiry"/>
    <tableColumn id="9" name="Status"/>
    <tableColumn id="10" name="Reminder Date"/>
    <tableColumn id="11" name="Responsible Person"/>
    <tableColumn id="12" name="Notes"/>
    <tableColumn id="13" name="Last Renew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powered_by" TargetMode="External" Id="rId1"/><Relationship Type="http://schemas.openxmlformats.org/officeDocument/2006/relationships/drawing" Target="/xl/drawings/drawing1.xml" Id="rId2"/><Relationship Type="http://schemas.openxmlformats.org/officeDocument/2006/relationships/table" Target="/xl/tables/table1.xml" Id="rId3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instructions_footer" TargetMode="External" Id="rId1"/></Relationships>
</file>

<file path=xl/worksheets/sheet1.xml><?xml version="1.0" encoding="utf-8"?>
<worksheet xmlns="http://schemas.openxmlformats.org/spreadsheetml/2006/main">
  <sheetPr>
    <tabColor rgb="001B4D4D"/>
    <outlinePr summaryBelow="1" summaryRight="1"/>
    <pageSetUpPr fitToPage="1"/>
  </sheetPr>
  <dimension ref="A1:M216"/>
  <sheetViews>
    <sheetView workbookViewId="0">
      <pane ySplit="16" topLeftCell="A17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18" customWidth="1" min="3" max="3"/>
    <col width="22" customWidth="1" min="4" max="4"/>
    <col width="20" customWidth="1" min="5" max="5"/>
    <col width="14" customWidth="1" min="6" max="6"/>
    <col width="14" customWidth="1" min="7" max="7"/>
    <col width="18" customWidth="1" min="8" max="8"/>
    <col width="14" customWidth="1" min="9" max="9"/>
    <col width="14" customWidth="1" min="10" max="10"/>
    <col width="22" customWidth="1" min="11" max="11"/>
    <col width="30" customWidth="1" min="12" max="12"/>
    <col width="14" customWidth="1" min="13" max="13"/>
  </cols>
  <sheetData>
    <row r="1" ht="40" customHeight="1">
      <c r="A1" s="1" t="inlineStr">
        <is>
          <t>Retiree Document Expiry Tracker</t>
        </is>
      </c>
    </row>
    <row r="2">
      <c r="A2" s="2" t="inlineStr">
        <is>
          <t>Overview updates automatically as you add documents below</t>
        </is>
      </c>
      <c r="I2" s="3" t="inlineStr">
        <is>
          <t>Powered by ExpiryKeeper</t>
        </is>
      </c>
    </row>
    <row r="3" ht="8" customHeight="1"/>
    <row r="4" ht="26" customHeight="1">
      <c r="B4" s="4" t="inlineStr">
        <is>
          <t>Total Documents</t>
        </is>
      </c>
      <c r="C4" s="5" t="n"/>
      <c r="D4" s="5" t="n"/>
      <c r="E4" s="5" t="n"/>
      <c r="F4" s="6" t="inlineStr">
        <is>
          <t>Expired</t>
        </is>
      </c>
      <c r="G4" s="7" t="n"/>
      <c r="H4" s="7" t="n"/>
      <c r="I4" s="7" t="n"/>
    </row>
    <row r="5" ht="48" customHeight="1">
      <c r="B5" s="8">
        <f>COUNTA(B17:B216)</f>
        <v/>
      </c>
      <c r="C5" s="9" t="n"/>
      <c r="D5" s="9" t="n"/>
      <c r="E5" s="9" t="n"/>
      <c r="F5" s="10">
        <f>COUNTIF(I17:I216,"Expired")</f>
        <v/>
      </c>
      <c r="G5" s="11" t="n"/>
      <c r="H5" s="11" t="n"/>
      <c r="I5" s="11" t="n"/>
    </row>
    <row r="6" ht="8" customHeight="1"/>
    <row r="7" ht="26" customHeight="1">
      <c r="B7" s="12" t="inlineStr">
        <is>
          <t>Critical (&lt; 7 days)</t>
        </is>
      </c>
      <c r="C7" s="13" t="n"/>
      <c r="D7" s="13" t="n"/>
      <c r="E7" s="13" t="n"/>
      <c r="F7" s="14" t="inlineStr">
        <is>
          <t>Warning (&lt; 30 days)</t>
        </is>
      </c>
      <c r="G7" s="15" t="n"/>
      <c r="H7" s="15" t="n"/>
      <c r="I7" s="15" t="n"/>
    </row>
    <row r="8" ht="48" customHeight="1">
      <c r="B8" s="16">
        <f>COUNTIF(I17:I216,"Critical")</f>
        <v/>
      </c>
      <c r="C8" s="17" t="n"/>
      <c r="D8" s="17" t="n"/>
      <c r="E8" s="17" t="n"/>
      <c r="F8" s="18">
        <f>COUNTIF(I17:I216,"Warning")</f>
        <v/>
      </c>
      <c r="G8" s="19" t="n"/>
      <c r="H8" s="19" t="n"/>
      <c r="I8" s="19" t="n"/>
    </row>
    <row r="9" ht="8" customHeight="1"/>
    <row r="10" ht="26" customHeight="1">
      <c r="B10" s="20" t="inlineStr">
        <is>
          <t>Upcoming (&lt; 90 days)</t>
        </is>
      </c>
      <c r="C10" s="21" t="n"/>
      <c r="D10" s="21" t="n"/>
      <c r="E10" s="21" t="n"/>
      <c r="F10" s="22" t="inlineStr">
        <is>
          <t>Safe (&gt; 90 days)</t>
        </is>
      </c>
      <c r="G10" s="23" t="n"/>
      <c r="H10" s="23" t="n"/>
      <c r="I10" s="23" t="n"/>
    </row>
    <row r="11" ht="48" customHeight="1">
      <c r="B11" s="24">
        <f>COUNTIF(I17:I216,"Upcoming")</f>
        <v/>
      </c>
      <c r="C11" s="25" t="n"/>
      <c r="D11" s="25" t="n"/>
      <c r="E11" s="25" t="n"/>
      <c r="F11" s="26">
        <f>COUNTIF(I17:I216,"Safe")</f>
        <v/>
      </c>
      <c r="G11" s="27" t="n"/>
      <c r="H11" s="27" t="n"/>
      <c r="I11" s="27" t="n"/>
    </row>
    <row r="12" ht="8" customHeight="1"/>
    <row r="13" ht="28" customHeight="1">
      <c r="A13" s="28" t="inlineStr">
        <is>
          <t>Next Expiring Document</t>
        </is>
      </c>
      <c r="B13" s="29" t="n"/>
      <c r="C13" s="29" t="n"/>
      <c r="D13" s="29" t="n"/>
      <c r="E13" s="29" t="n"/>
      <c r="F13" s="29" t="n"/>
      <c r="G13" s="29" t="n"/>
      <c r="H13" s="29" t="n"/>
      <c r="I13" s="29" t="n"/>
      <c r="J13" s="29" t="n"/>
      <c r="K13" s="29" t="n"/>
      <c r="L13" s="29" t="n"/>
      <c r="M13" s="29" t="n"/>
    </row>
    <row r="14" ht="26" customHeight="1">
      <c r="A14" s="30" t="inlineStr">
        <is>
          <t>Document:</t>
        </is>
      </c>
      <c r="C14" s="31">
        <f>IFERROR(INDEX(B17:B216,MATCH(MIN(IF(H17:H216&gt;0,H17:H216)),H17:H216,0)),"")</f>
        <v/>
      </c>
      <c r="G14" s="30" t="inlineStr">
        <is>
          <t>Expiry Date:</t>
        </is>
      </c>
      <c r="I14" s="32">
        <f>IFERROR(INDEX(G17:G216,MATCH(MIN(IF(H17:H216&gt;0,H17:H216)),H17:H216,0)),"")</f>
        <v/>
      </c>
    </row>
    <row r="15" ht="8" customHeight="1"/>
    <row r="16" ht="30" customHeight="1">
      <c r="A16" s="33" t="inlineStr">
        <is>
          <t>#</t>
        </is>
      </c>
      <c r="B16" s="33" t="inlineStr">
        <is>
          <t>Document Name</t>
        </is>
      </c>
      <c r="C16" s="33" t="inlineStr">
        <is>
          <t>Category</t>
        </is>
      </c>
      <c r="D16" s="33" t="inlineStr">
        <is>
          <t>Issuing Authority</t>
        </is>
      </c>
      <c r="E16" s="33" t="inlineStr">
        <is>
          <t>Document Number</t>
        </is>
      </c>
      <c r="F16" s="33" t="inlineStr">
        <is>
          <t>Issue Date</t>
        </is>
      </c>
      <c r="G16" s="33" t="inlineStr">
        <is>
          <t>Expiry Date</t>
        </is>
      </c>
      <c r="H16" s="33" t="inlineStr">
        <is>
          <t>Days Until Expiry</t>
        </is>
      </c>
      <c r="I16" s="33" t="inlineStr">
        <is>
          <t>Status</t>
        </is>
      </c>
      <c r="J16" s="33" t="inlineStr">
        <is>
          <t>Reminder Date</t>
        </is>
      </c>
      <c r="K16" s="33" t="inlineStr">
        <is>
          <t>Responsible Person</t>
        </is>
      </c>
      <c r="L16" s="33" t="inlineStr">
        <is>
          <t>Notes</t>
        </is>
      </c>
      <c r="M16" s="33" t="inlineStr">
        <is>
          <t>Last Renewed</t>
        </is>
      </c>
    </row>
    <row r="17">
      <c r="A17" s="34" t="n">
        <v>1</v>
      </c>
      <c r="B17" s="35" t="inlineStr">
        <is>
          <t>Medicare Part D — Annual Enrollment</t>
        </is>
      </c>
      <c r="C17" s="35" t="inlineStr">
        <is>
          <t>Medicare Enrollment</t>
        </is>
      </c>
      <c r="D17" s="35" t="inlineStr">
        <is>
          <t>CMS / Medicare</t>
        </is>
      </c>
      <c r="E17" s="35" t="inlineStr">
        <is>
          <t>MCARE-PARTD-2024</t>
        </is>
      </c>
      <c r="F17" s="36" t="n">
        <v>45292</v>
      </c>
      <c r="G17" s="36" t="n">
        <v>46144</v>
      </c>
      <c r="H17" s="37">
        <f>IF(G17="","",G17-TODAY())</f>
        <v/>
      </c>
      <c r="I17" s="38">
        <f>IF(G17="","",IF(H17&lt;0,"Expired",IF(H17&lt;=7,"Critical",IF(H17&lt;=30,"Warning",IF(H17&lt;=90,"Upcoming","Safe")))))</f>
        <v/>
      </c>
      <c r="J17" s="39">
        <f>IF(G17="","",G17-30)</f>
        <v/>
      </c>
      <c r="K17" s="35" t="inlineStr">
        <is>
          <t>Self</t>
        </is>
      </c>
      <c r="L17" s="35" t="inlineStr">
        <is>
          <t>Open enrollment: Oct 15 – Dec 7 annually</t>
        </is>
      </c>
      <c r="M17" s="36" t="n"/>
    </row>
    <row r="18">
      <c r="A18" s="40" t="n">
        <v>2</v>
      </c>
      <c r="B18" s="41" t="inlineStr">
        <is>
          <t>Life Insurance — Term Policy</t>
        </is>
      </c>
      <c r="C18" s="41" t="inlineStr">
        <is>
          <t>Life Insurance</t>
        </is>
      </c>
      <c r="D18" s="41" t="inlineStr">
        <is>
          <t>Northwestern Mutual</t>
        </is>
      </c>
      <c r="E18" s="41" t="inlineStr">
        <is>
          <t>LIFE-2019-44567</t>
        </is>
      </c>
      <c r="F18" s="42" t="n">
        <v>43617</v>
      </c>
      <c r="G18" s="42" t="n">
        <v>46089</v>
      </c>
      <c r="H18" s="43">
        <f>IF(G18="","",G18-TODAY())</f>
        <v/>
      </c>
      <c r="I18" s="44">
        <f>IF(G18="","",IF(H18&lt;0,"Expired",IF(H18&lt;=7,"Critical",IF(H18&lt;=30,"Warning",IF(H18&lt;=90,"Upcoming","Safe")))))</f>
        <v/>
      </c>
      <c r="J18" s="45">
        <f>IF(G18="","",G18-30)</f>
        <v/>
      </c>
      <c r="K18" s="41" t="inlineStr">
        <is>
          <t>Self</t>
        </is>
      </c>
      <c r="L18" s="41" t="inlineStr">
        <is>
          <t>20-year term, consider conversion to whole life</t>
        </is>
      </c>
      <c r="M18" s="42" t="n"/>
    </row>
    <row r="19">
      <c r="A19" s="34" t="n">
        <v>3</v>
      </c>
      <c r="B19" s="35" t="inlineStr">
        <is>
          <t>Estate Plan Review — Will &amp; Trust</t>
        </is>
      </c>
      <c r="C19" s="35" t="inlineStr">
        <is>
          <t>Estate Document</t>
        </is>
      </c>
      <c r="D19" s="35" t="inlineStr">
        <is>
          <t>Estate Attorney</t>
        </is>
      </c>
      <c r="E19" s="35" t="inlineStr">
        <is>
          <t>ESTATE-2022-001</t>
        </is>
      </c>
      <c r="F19" s="36" t="n">
        <v>44562</v>
      </c>
      <c r="G19" s="36" t="n">
        <v>46234</v>
      </c>
      <c r="H19" s="37">
        <f>IF(G19="","",G19-TODAY())</f>
        <v/>
      </c>
      <c r="I19" s="38">
        <f>IF(G19="","",IF(H19&lt;0,"Expired",IF(H19&lt;=7,"Critical",IF(H19&lt;=30,"Warning",IF(H19&lt;=90,"Upcoming","Safe")))))</f>
        <v/>
      </c>
      <c r="J19" s="39">
        <f>IF(G19="","",G19-30)</f>
        <v/>
      </c>
      <c r="K19" s="35" t="inlineStr">
        <is>
          <t>Self + Spouse</t>
        </is>
      </c>
      <c r="L19" s="35" t="inlineStr">
        <is>
          <t>Review every 3-5 years or after major life change</t>
        </is>
      </c>
      <c r="M19" s="36" t="n"/>
    </row>
    <row r="20">
      <c r="A20" s="40" t="n">
        <v>4</v>
      </c>
      <c r="B20" s="41" t="inlineStr">
        <is>
          <t>Blood Pressure Rx — Lisinopril</t>
        </is>
      </c>
      <c r="C20" s="41" t="inlineStr">
        <is>
          <t>Prescription Refill</t>
        </is>
      </c>
      <c r="D20" s="41" t="inlineStr">
        <is>
          <t>Dr. Johnson</t>
        </is>
      </c>
      <c r="E20" s="41" t="inlineStr">
        <is>
          <t>RX-LISIN-2024-06</t>
        </is>
      </c>
      <c r="F20" s="42" t="n">
        <v>45444</v>
      </c>
      <c r="G20" s="42" t="n">
        <v>46109</v>
      </c>
      <c r="H20" s="43">
        <f>IF(G20="","",G20-TODAY())</f>
        <v/>
      </c>
      <c r="I20" s="44">
        <f>IF(G20="","",IF(H20&lt;0,"Expired",IF(H20&lt;=7,"Critical",IF(H20&lt;=30,"Warning",IF(H20&lt;=90,"Upcoming","Safe")))))</f>
        <v/>
      </c>
      <c r="J20" s="45">
        <f>IF(G20="","",G20-30)</f>
        <v/>
      </c>
      <c r="K20" s="41" t="inlineStr">
        <is>
          <t>Self</t>
        </is>
      </c>
      <c r="L20" s="41" t="inlineStr">
        <is>
          <t>90-day supply, auto-refill at CVS</t>
        </is>
      </c>
      <c r="M20" s="42" t="n"/>
    </row>
    <row r="21">
      <c r="A21" s="34" t="n">
        <v>5</v>
      </c>
      <c r="B21" s="35" t="inlineStr">
        <is>
          <t>Auto Insurance — Senior Discount</t>
        </is>
      </c>
      <c r="C21" s="35" t="inlineStr">
        <is>
          <t>Auto Insurance</t>
        </is>
      </c>
      <c r="D21" s="35" t="inlineStr">
        <is>
          <t>AARP / Hartford</t>
        </is>
      </c>
      <c r="E21" s="35" t="inlineStr">
        <is>
          <t>AUTO-SR-2024-7789</t>
        </is>
      </c>
      <c r="F21" s="36" t="n">
        <v>45292</v>
      </c>
      <c r="G21" s="36" t="n">
        <v>46204</v>
      </c>
      <c r="H21" s="37">
        <f>IF(G21="","",G21-TODAY())</f>
        <v/>
      </c>
      <c r="I21" s="38">
        <f>IF(G21="","",IF(H21&lt;0,"Expired",IF(H21&lt;=7,"Critical",IF(H21&lt;=30,"Warning",IF(H21&lt;=90,"Upcoming","Safe")))))</f>
        <v/>
      </c>
      <c r="J21" s="39">
        <f>IF(G21="","",G21-30)</f>
        <v/>
      </c>
      <c r="K21" s="35" t="inlineStr">
        <is>
          <t>Self</t>
        </is>
      </c>
      <c r="L21" s="35" t="inlineStr">
        <is>
          <t>Defensive driving discount applied, 6-month policy</t>
        </is>
      </c>
      <c r="M21" s="36" t="n">
        <v>45292</v>
      </c>
    </row>
    <row r="22">
      <c r="A22" s="40" t="n"/>
      <c r="B22" s="41" t="n"/>
      <c r="C22" s="41" t="n"/>
      <c r="D22" s="41" t="n"/>
      <c r="E22" s="41" t="n"/>
      <c r="F22" s="42" t="n"/>
      <c r="G22" s="42" t="n"/>
      <c r="H22" s="43">
        <f>IF(G22="","",G22-TODAY())</f>
        <v/>
      </c>
      <c r="I22" s="44">
        <f>IF(G22="","",IF(H22&lt;0,"Expired",IF(H22&lt;=7,"Critical",IF(H22&lt;=30,"Warning",IF(H22&lt;=90,"Upcoming","Safe")))))</f>
        <v/>
      </c>
      <c r="J22" s="45">
        <f>IF(G22="","",G22-30)</f>
        <v/>
      </c>
      <c r="K22" s="41" t="n"/>
      <c r="L22" s="41" t="n"/>
      <c r="M22" s="42" t="n"/>
    </row>
    <row r="23">
      <c r="A23" s="34" t="n"/>
      <c r="B23" s="35" t="n"/>
      <c r="C23" s="35" t="n"/>
      <c r="D23" s="35" t="n"/>
      <c r="E23" s="35" t="n"/>
      <c r="F23" s="36" t="n"/>
      <c r="G23" s="36" t="n"/>
      <c r="H23" s="37">
        <f>IF(G23="","",G23-TODAY())</f>
        <v/>
      </c>
      <c r="I23" s="38">
        <f>IF(G23="","",IF(H23&lt;0,"Expired",IF(H23&lt;=7,"Critical",IF(H23&lt;=30,"Warning",IF(H23&lt;=90,"Upcoming","Safe")))))</f>
        <v/>
      </c>
      <c r="J23" s="39">
        <f>IF(G23="","",G23-30)</f>
        <v/>
      </c>
      <c r="K23" s="35" t="n"/>
      <c r="L23" s="35" t="n"/>
      <c r="M23" s="36" t="n"/>
    </row>
    <row r="24">
      <c r="A24" s="40" t="n"/>
      <c r="B24" s="41" t="n"/>
      <c r="C24" s="41" t="n"/>
      <c r="D24" s="41" t="n"/>
      <c r="E24" s="41" t="n"/>
      <c r="F24" s="42" t="n"/>
      <c r="G24" s="42" t="n"/>
      <c r="H24" s="43">
        <f>IF(G24="","",G24-TODAY())</f>
        <v/>
      </c>
      <c r="I24" s="44">
        <f>IF(G24="","",IF(H24&lt;0,"Expired",IF(H24&lt;=7,"Critical",IF(H24&lt;=30,"Warning",IF(H24&lt;=90,"Upcoming","Safe")))))</f>
        <v/>
      </c>
      <c r="J24" s="45">
        <f>IF(G24="","",G24-30)</f>
        <v/>
      </c>
      <c r="K24" s="41" t="n"/>
      <c r="L24" s="41" t="n"/>
      <c r="M24" s="42" t="n"/>
    </row>
    <row r="25">
      <c r="A25" s="34" t="n"/>
      <c r="B25" s="35" t="n"/>
      <c r="C25" s="35" t="n"/>
      <c r="D25" s="35" t="n"/>
      <c r="E25" s="35" t="n"/>
      <c r="F25" s="36" t="n"/>
      <c r="G25" s="36" t="n"/>
      <c r="H25" s="37">
        <f>IF(G25="","",G25-TODAY())</f>
        <v/>
      </c>
      <c r="I25" s="38">
        <f>IF(G25="","",IF(H25&lt;0,"Expired",IF(H25&lt;=7,"Critical",IF(H25&lt;=30,"Warning",IF(H25&lt;=90,"Upcoming","Safe")))))</f>
        <v/>
      </c>
      <c r="J25" s="39">
        <f>IF(G25="","",G25-30)</f>
        <v/>
      </c>
      <c r="K25" s="35" t="n"/>
      <c r="L25" s="35" t="n"/>
      <c r="M25" s="36" t="n"/>
    </row>
    <row r="26">
      <c r="A26" s="40" t="n"/>
      <c r="B26" s="41" t="n"/>
      <c r="C26" s="41" t="n"/>
      <c r="D26" s="41" t="n"/>
      <c r="E26" s="41" t="n"/>
      <c r="F26" s="42" t="n"/>
      <c r="G26" s="42" t="n"/>
      <c r="H26" s="43">
        <f>IF(G26="","",G26-TODAY())</f>
        <v/>
      </c>
      <c r="I26" s="44">
        <f>IF(G26="","",IF(H26&lt;0,"Expired",IF(H26&lt;=7,"Critical",IF(H26&lt;=30,"Warning",IF(H26&lt;=90,"Upcoming","Safe")))))</f>
        <v/>
      </c>
      <c r="J26" s="45">
        <f>IF(G26="","",G26-30)</f>
        <v/>
      </c>
      <c r="K26" s="41" t="n"/>
      <c r="L26" s="41" t="n"/>
      <c r="M26" s="42" t="n"/>
    </row>
    <row r="27">
      <c r="A27" s="34" t="n"/>
      <c r="B27" s="35" t="n"/>
      <c r="C27" s="35" t="n"/>
      <c r="D27" s="35" t="n"/>
      <c r="E27" s="35" t="n"/>
      <c r="F27" s="36" t="n"/>
      <c r="G27" s="36" t="n"/>
      <c r="H27" s="37">
        <f>IF(G27="","",G27-TODAY())</f>
        <v/>
      </c>
      <c r="I27" s="38">
        <f>IF(G27="","",IF(H27&lt;0,"Expired",IF(H27&lt;=7,"Critical",IF(H27&lt;=30,"Warning",IF(H27&lt;=90,"Upcoming","Safe")))))</f>
        <v/>
      </c>
      <c r="J27" s="39">
        <f>IF(G27="","",G27-30)</f>
        <v/>
      </c>
      <c r="K27" s="35" t="n"/>
      <c r="L27" s="35" t="n"/>
      <c r="M27" s="36" t="n"/>
    </row>
    <row r="28">
      <c r="A28" s="40" t="n"/>
      <c r="B28" s="41" t="n"/>
      <c r="C28" s="41" t="n"/>
      <c r="D28" s="41" t="n"/>
      <c r="E28" s="41" t="n"/>
      <c r="F28" s="42" t="n"/>
      <c r="G28" s="42" t="n"/>
      <c r="H28" s="43">
        <f>IF(G28="","",G28-TODAY())</f>
        <v/>
      </c>
      <c r="I28" s="44">
        <f>IF(G28="","",IF(H28&lt;0,"Expired",IF(H28&lt;=7,"Critical",IF(H28&lt;=30,"Warning",IF(H28&lt;=90,"Upcoming","Safe")))))</f>
        <v/>
      </c>
      <c r="J28" s="45">
        <f>IF(G28="","",G28-30)</f>
        <v/>
      </c>
      <c r="K28" s="41" t="n"/>
      <c r="L28" s="41" t="n"/>
      <c r="M28" s="42" t="n"/>
    </row>
    <row r="29">
      <c r="A29" s="34" t="n"/>
      <c r="B29" s="35" t="n"/>
      <c r="C29" s="35" t="n"/>
      <c r="D29" s="35" t="n"/>
      <c r="E29" s="35" t="n"/>
      <c r="F29" s="36" t="n"/>
      <c r="G29" s="36" t="n"/>
      <c r="H29" s="37">
        <f>IF(G29="","",G29-TODAY())</f>
        <v/>
      </c>
      <c r="I29" s="38">
        <f>IF(G29="","",IF(H29&lt;0,"Expired",IF(H29&lt;=7,"Critical",IF(H29&lt;=30,"Warning",IF(H29&lt;=90,"Upcoming","Safe")))))</f>
        <v/>
      </c>
      <c r="J29" s="39">
        <f>IF(G29="","",G29-30)</f>
        <v/>
      </c>
      <c r="K29" s="35" t="n"/>
      <c r="L29" s="35" t="n"/>
      <c r="M29" s="36" t="n"/>
    </row>
    <row r="30">
      <c r="A30" s="40" t="n"/>
      <c r="B30" s="41" t="n"/>
      <c r="C30" s="41" t="n"/>
      <c r="D30" s="41" t="n"/>
      <c r="E30" s="41" t="n"/>
      <c r="F30" s="42" t="n"/>
      <c r="G30" s="42" t="n"/>
      <c r="H30" s="43">
        <f>IF(G30="","",G30-TODAY())</f>
        <v/>
      </c>
      <c r="I30" s="44">
        <f>IF(G30="","",IF(H30&lt;0,"Expired",IF(H30&lt;=7,"Critical",IF(H30&lt;=30,"Warning",IF(H30&lt;=90,"Upcoming","Safe")))))</f>
        <v/>
      </c>
      <c r="J30" s="45">
        <f>IF(G30="","",G30-30)</f>
        <v/>
      </c>
      <c r="K30" s="41" t="n"/>
      <c r="L30" s="41" t="n"/>
      <c r="M30" s="42" t="n"/>
    </row>
    <row r="31">
      <c r="A31" s="34" t="n"/>
      <c r="B31" s="35" t="n"/>
      <c r="C31" s="35" t="n"/>
      <c r="D31" s="35" t="n"/>
      <c r="E31" s="35" t="n"/>
      <c r="F31" s="36" t="n"/>
      <c r="G31" s="36" t="n"/>
      <c r="H31" s="37">
        <f>IF(G31="","",G31-TODAY())</f>
        <v/>
      </c>
      <c r="I31" s="38">
        <f>IF(G31="","",IF(H31&lt;0,"Expired",IF(H31&lt;=7,"Critical",IF(H31&lt;=30,"Warning",IF(H31&lt;=90,"Upcoming","Safe")))))</f>
        <v/>
      </c>
      <c r="J31" s="39">
        <f>IF(G31="","",G31-30)</f>
        <v/>
      </c>
      <c r="K31" s="35" t="n"/>
      <c r="L31" s="35" t="n"/>
      <c r="M31" s="36" t="n"/>
    </row>
    <row r="32">
      <c r="A32" s="40" t="n"/>
      <c r="B32" s="41" t="n"/>
      <c r="C32" s="41" t="n"/>
      <c r="D32" s="41" t="n"/>
      <c r="E32" s="41" t="n"/>
      <c r="F32" s="42" t="n"/>
      <c r="G32" s="42" t="n"/>
      <c r="H32" s="43">
        <f>IF(G32="","",G32-TODAY())</f>
        <v/>
      </c>
      <c r="I32" s="44">
        <f>IF(G32="","",IF(H32&lt;0,"Expired",IF(H32&lt;=7,"Critical",IF(H32&lt;=30,"Warning",IF(H32&lt;=90,"Upcoming","Safe")))))</f>
        <v/>
      </c>
      <c r="J32" s="45">
        <f>IF(G32="","",G32-30)</f>
        <v/>
      </c>
      <c r="K32" s="41" t="n"/>
      <c r="L32" s="41" t="n"/>
      <c r="M32" s="42" t="n"/>
    </row>
    <row r="33">
      <c r="A33" s="34" t="n"/>
      <c r="B33" s="35" t="n"/>
      <c r="C33" s="35" t="n"/>
      <c r="D33" s="35" t="n"/>
      <c r="E33" s="35" t="n"/>
      <c r="F33" s="36" t="n"/>
      <c r="G33" s="36" t="n"/>
      <c r="H33" s="37">
        <f>IF(G33="","",G33-TODAY())</f>
        <v/>
      </c>
      <c r="I33" s="38">
        <f>IF(G33="","",IF(H33&lt;0,"Expired",IF(H33&lt;=7,"Critical",IF(H33&lt;=30,"Warning",IF(H33&lt;=90,"Upcoming","Safe")))))</f>
        <v/>
      </c>
      <c r="J33" s="39">
        <f>IF(G33="","",G33-30)</f>
        <v/>
      </c>
      <c r="K33" s="35" t="n"/>
      <c r="L33" s="35" t="n"/>
      <c r="M33" s="36" t="n"/>
    </row>
    <row r="34">
      <c r="A34" s="40" t="n"/>
      <c r="B34" s="41" t="n"/>
      <c r="C34" s="41" t="n"/>
      <c r="D34" s="41" t="n"/>
      <c r="E34" s="41" t="n"/>
      <c r="F34" s="42" t="n"/>
      <c r="G34" s="42" t="n"/>
      <c r="H34" s="43">
        <f>IF(G34="","",G34-TODAY())</f>
        <v/>
      </c>
      <c r="I34" s="44">
        <f>IF(G34="","",IF(H34&lt;0,"Expired",IF(H34&lt;=7,"Critical",IF(H34&lt;=30,"Warning",IF(H34&lt;=90,"Upcoming","Safe")))))</f>
        <v/>
      </c>
      <c r="J34" s="45">
        <f>IF(G34="","",G34-30)</f>
        <v/>
      </c>
      <c r="K34" s="41" t="n"/>
      <c r="L34" s="41" t="n"/>
      <c r="M34" s="42" t="n"/>
    </row>
    <row r="35">
      <c r="A35" s="34" t="n"/>
      <c r="B35" s="35" t="n"/>
      <c r="C35" s="35" t="n"/>
      <c r="D35" s="35" t="n"/>
      <c r="E35" s="35" t="n"/>
      <c r="F35" s="36" t="n"/>
      <c r="G35" s="36" t="n"/>
      <c r="H35" s="37">
        <f>IF(G35="","",G35-TODAY())</f>
        <v/>
      </c>
      <c r="I35" s="38">
        <f>IF(G35="","",IF(H35&lt;0,"Expired",IF(H35&lt;=7,"Critical",IF(H35&lt;=30,"Warning",IF(H35&lt;=90,"Upcoming","Safe")))))</f>
        <v/>
      </c>
      <c r="J35" s="39">
        <f>IF(G35="","",G35-30)</f>
        <v/>
      </c>
      <c r="K35" s="35" t="n"/>
      <c r="L35" s="35" t="n"/>
      <c r="M35" s="36" t="n"/>
    </row>
    <row r="36">
      <c r="A36" s="40" t="n"/>
      <c r="B36" s="41" t="n"/>
      <c r="C36" s="41" t="n"/>
      <c r="D36" s="41" t="n"/>
      <c r="E36" s="41" t="n"/>
      <c r="F36" s="42" t="n"/>
      <c r="G36" s="42" t="n"/>
      <c r="H36" s="43">
        <f>IF(G36="","",G36-TODAY())</f>
        <v/>
      </c>
      <c r="I36" s="44">
        <f>IF(G36="","",IF(H36&lt;0,"Expired",IF(H36&lt;=7,"Critical",IF(H36&lt;=30,"Warning",IF(H36&lt;=90,"Upcoming","Safe")))))</f>
        <v/>
      </c>
      <c r="J36" s="45">
        <f>IF(G36="","",G36-30)</f>
        <v/>
      </c>
      <c r="K36" s="41" t="n"/>
      <c r="L36" s="41" t="n"/>
      <c r="M36" s="42" t="n"/>
    </row>
    <row r="37">
      <c r="A37" s="34" t="n"/>
      <c r="B37" s="35" t="n"/>
      <c r="C37" s="35" t="n"/>
      <c r="D37" s="35" t="n"/>
      <c r="E37" s="35" t="n"/>
      <c r="F37" s="36" t="n"/>
      <c r="G37" s="36" t="n"/>
      <c r="H37" s="37">
        <f>IF(G37="","",G37-TODAY())</f>
        <v/>
      </c>
      <c r="I37" s="38">
        <f>IF(G37="","",IF(H37&lt;0,"Expired",IF(H37&lt;=7,"Critical",IF(H37&lt;=30,"Warning",IF(H37&lt;=90,"Upcoming","Safe")))))</f>
        <v/>
      </c>
      <c r="J37" s="39">
        <f>IF(G37="","",G37-30)</f>
        <v/>
      </c>
      <c r="K37" s="35" t="n"/>
      <c r="L37" s="35" t="n"/>
      <c r="M37" s="36" t="n"/>
    </row>
    <row r="38">
      <c r="A38" s="40" t="n"/>
      <c r="B38" s="41" t="n"/>
      <c r="C38" s="41" t="n"/>
      <c r="D38" s="41" t="n"/>
      <c r="E38" s="41" t="n"/>
      <c r="F38" s="42" t="n"/>
      <c r="G38" s="42" t="n"/>
      <c r="H38" s="43">
        <f>IF(G38="","",G38-TODAY())</f>
        <v/>
      </c>
      <c r="I38" s="44">
        <f>IF(G38="","",IF(H38&lt;0,"Expired",IF(H38&lt;=7,"Critical",IF(H38&lt;=30,"Warning",IF(H38&lt;=90,"Upcoming","Safe")))))</f>
        <v/>
      </c>
      <c r="J38" s="45">
        <f>IF(G38="","",G38-30)</f>
        <v/>
      </c>
      <c r="K38" s="41" t="n"/>
      <c r="L38" s="41" t="n"/>
      <c r="M38" s="42" t="n"/>
    </row>
    <row r="39">
      <c r="A39" s="34" t="n"/>
      <c r="B39" s="35" t="n"/>
      <c r="C39" s="35" t="n"/>
      <c r="D39" s="35" t="n"/>
      <c r="E39" s="35" t="n"/>
      <c r="F39" s="36" t="n"/>
      <c r="G39" s="36" t="n"/>
      <c r="H39" s="37">
        <f>IF(G39="","",G39-TODAY())</f>
        <v/>
      </c>
      <c r="I39" s="38">
        <f>IF(G39="","",IF(H39&lt;0,"Expired",IF(H39&lt;=7,"Critical",IF(H39&lt;=30,"Warning",IF(H39&lt;=90,"Upcoming","Safe")))))</f>
        <v/>
      </c>
      <c r="J39" s="39">
        <f>IF(G39="","",G39-30)</f>
        <v/>
      </c>
      <c r="K39" s="35" t="n"/>
      <c r="L39" s="35" t="n"/>
      <c r="M39" s="36" t="n"/>
    </row>
    <row r="40">
      <c r="A40" s="40" t="n"/>
      <c r="B40" s="41" t="n"/>
      <c r="C40" s="41" t="n"/>
      <c r="D40" s="41" t="n"/>
      <c r="E40" s="41" t="n"/>
      <c r="F40" s="42" t="n"/>
      <c r="G40" s="42" t="n"/>
      <c r="H40" s="43">
        <f>IF(G40="","",G40-TODAY())</f>
        <v/>
      </c>
      <c r="I40" s="44">
        <f>IF(G40="","",IF(H40&lt;0,"Expired",IF(H40&lt;=7,"Critical",IF(H40&lt;=30,"Warning",IF(H40&lt;=90,"Upcoming","Safe")))))</f>
        <v/>
      </c>
      <c r="J40" s="45">
        <f>IF(G40="","",G40-30)</f>
        <v/>
      </c>
      <c r="K40" s="41" t="n"/>
      <c r="L40" s="41" t="n"/>
      <c r="M40" s="42" t="n"/>
    </row>
    <row r="41">
      <c r="A41" s="34" t="n"/>
      <c r="B41" s="35" t="n"/>
      <c r="C41" s="35" t="n"/>
      <c r="D41" s="35" t="n"/>
      <c r="E41" s="35" t="n"/>
      <c r="F41" s="36" t="n"/>
      <c r="G41" s="36" t="n"/>
      <c r="H41" s="37">
        <f>IF(G41="","",G41-TODAY())</f>
        <v/>
      </c>
      <c r="I41" s="38">
        <f>IF(G41="","",IF(H41&lt;0,"Expired",IF(H41&lt;=7,"Critical",IF(H41&lt;=30,"Warning",IF(H41&lt;=90,"Upcoming","Safe")))))</f>
        <v/>
      </c>
      <c r="J41" s="39">
        <f>IF(G41="","",G41-30)</f>
        <v/>
      </c>
      <c r="K41" s="35" t="n"/>
      <c r="L41" s="35" t="n"/>
      <c r="M41" s="36" t="n"/>
    </row>
    <row r="42">
      <c r="A42" s="40" t="n"/>
      <c r="B42" s="41" t="n"/>
      <c r="C42" s="41" t="n"/>
      <c r="D42" s="41" t="n"/>
      <c r="E42" s="41" t="n"/>
      <c r="F42" s="42" t="n"/>
      <c r="G42" s="42" t="n"/>
      <c r="H42" s="43">
        <f>IF(G42="","",G42-TODAY())</f>
        <v/>
      </c>
      <c r="I42" s="44">
        <f>IF(G42="","",IF(H42&lt;0,"Expired",IF(H42&lt;=7,"Critical",IF(H42&lt;=30,"Warning",IF(H42&lt;=90,"Upcoming","Safe")))))</f>
        <v/>
      </c>
      <c r="J42" s="45">
        <f>IF(G42="","",G42-30)</f>
        <v/>
      </c>
      <c r="K42" s="41" t="n"/>
      <c r="L42" s="41" t="n"/>
      <c r="M42" s="42" t="n"/>
    </row>
    <row r="43">
      <c r="A43" s="34" t="n"/>
      <c r="B43" s="35" t="n"/>
      <c r="C43" s="35" t="n"/>
      <c r="D43" s="35" t="n"/>
      <c r="E43" s="35" t="n"/>
      <c r="F43" s="36" t="n"/>
      <c r="G43" s="36" t="n"/>
      <c r="H43" s="37">
        <f>IF(G43="","",G43-TODAY())</f>
        <v/>
      </c>
      <c r="I43" s="38">
        <f>IF(G43="","",IF(H43&lt;0,"Expired",IF(H43&lt;=7,"Critical",IF(H43&lt;=30,"Warning",IF(H43&lt;=90,"Upcoming","Safe")))))</f>
        <v/>
      </c>
      <c r="J43" s="39">
        <f>IF(G43="","",G43-30)</f>
        <v/>
      </c>
      <c r="K43" s="35" t="n"/>
      <c r="L43" s="35" t="n"/>
      <c r="M43" s="36" t="n"/>
    </row>
    <row r="44">
      <c r="A44" s="40" t="n"/>
      <c r="B44" s="41" t="n"/>
      <c r="C44" s="41" t="n"/>
      <c r="D44" s="41" t="n"/>
      <c r="E44" s="41" t="n"/>
      <c r="F44" s="42" t="n"/>
      <c r="G44" s="42" t="n"/>
      <c r="H44" s="43">
        <f>IF(G44="","",G44-TODAY())</f>
        <v/>
      </c>
      <c r="I44" s="44">
        <f>IF(G44="","",IF(H44&lt;0,"Expired",IF(H44&lt;=7,"Critical",IF(H44&lt;=30,"Warning",IF(H44&lt;=90,"Upcoming","Safe")))))</f>
        <v/>
      </c>
      <c r="J44" s="45">
        <f>IF(G44="","",G44-30)</f>
        <v/>
      </c>
      <c r="K44" s="41" t="n"/>
      <c r="L44" s="41" t="n"/>
      <c r="M44" s="42" t="n"/>
    </row>
    <row r="45">
      <c r="A45" s="34" t="n"/>
      <c r="B45" s="35" t="n"/>
      <c r="C45" s="35" t="n"/>
      <c r="D45" s="35" t="n"/>
      <c r="E45" s="35" t="n"/>
      <c r="F45" s="36" t="n"/>
      <c r="G45" s="36" t="n"/>
      <c r="H45" s="37">
        <f>IF(G45="","",G45-TODAY())</f>
        <v/>
      </c>
      <c r="I45" s="38">
        <f>IF(G45="","",IF(H45&lt;0,"Expired",IF(H45&lt;=7,"Critical",IF(H45&lt;=30,"Warning",IF(H45&lt;=90,"Upcoming","Safe")))))</f>
        <v/>
      </c>
      <c r="J45" s="39">
        <f>IF(G45="","",G45-30)</f>
        <v/>
      </c>
      <c r="K45" s="35" t="n"/>
      <c r="L45" s="35" t="n"/>
      <c r="M45" s="36" t="n"/>
    </row>
    <row r="46">
      <c r="A46" s="40" t="n"/>
      <c r="B46" s="41" t="n"/>
      <c r="C46" s="41" t="n"/>
      <c r="D46" s="41" t="n"/>
      <c r="E46" s="41" t="n"/>
      <c r="F46" s="42" t="n"/>
      <c r="G46" s="42" t="n"/>
      <c r="H46" s="43">
        <f>IF(G46="","",G46-TODAY())</f>
        <v/>
      </c>
      <c r="I46" s="44">
        <f>IF(G46="","",IF(H46&lt;0,"Expired",IF(H46&lt;=7,"Critical",IF(H46&lt;=30,"Warning",IF(H46&lt;=90,"Upcoming","Safe")))))</f>
        <v/>
      </c>
      <c r="J46" s="45">
        <f>IF(G46="","",G46-30)</f>
        <v/>
      </c>
      <c r="K46" s="41" t="n"/>
      <c r="L46" s="41" t="n"/>
      <c r="M46" s="42" t="n"/>
    </row>
    <row r="47">
      <c r="A47" s="34" t="n"/>
      <c r="B47" s="35" t="n"/>
      <c r="C47" s="35" t="n"/>
      <c r="D47" s="35" t="n"/>
      <c r="E47" s="35" t="n"/>
      <c r="F47" s="36" t="n"/>
      <c r="G47" s="36" t="n"/>
      <c r="H47" s="37">
        <f>IF(G47="","",G47-TODAY())</f>
        <v/>
      </c>
      <c r="I47" s="38">
        <f>IF(G47="","",IF(H47&lt;0,"Expired",IF(H47&lt;=7,"Critical",IF(H47&lt;=30,"Warning",IF(H47&lt;=90,"Upcoming","Safe")))))</f>
        <v/>
      </c>
      <c r="J47" s="39">
        <f>IF(G47="","",G47-30)</f>
        <v/>
      </c>
      <c r="K47" s="35" t="n"/>
      <c r="L47" s="35" t="n"/>
      <c r="M47" s="36" t="n"/>
    </row>
    <row r="48">
      <c r="A48" s="40" t="n"/>
      <c r="B48" s="41" t="n"/>
      <c r="C48" s="41" t="n"/>
      <c r="D48" s="41" t="n"/>
      <c r="E48" s="41" t="n"/>
      <c r="F48" s="42" t="n"/>
      <c r="G48" s="42" t="n"/>
      <c r="H48" s="43">
        <f>IF(G48="","",G48-TODAY())</f>
        <v/>
      </c>
      <c r="I48" s="44">
        <f>IF(G48="","",IF(H48&lt;0,"Expired",IF(H48&lt;=7,"Critical",IF(H48&lt;=30,"Warning",IF(H48&lt;=90,"Upcoming","Safe")))))</f>
        <v/>
      </c>
      <c r="J48" s="45">
        <f>IF(G48="","",G48-30)</f>
        <v/>
      </c>
      <c r="K48" s="41" t="n"/>
      <c r="L48" s="41" t="n"/>
      <c r="M48" s="42" t="n"/>
    </row>
    <row r="49">
      <c r="A49" s="34" t="n"/>
      <c r="B49" s="35" t="n"/>
      <c r="C49" s="35" t="n"/>
      <c r="D49" s="35" t="n"/>
      <c r="E49" s="35" t="n"/>
      <c r="F49" s="36" t="n"/>
      <c r="G49" s="36" t="n"/>
      <c r="H49" s="37">
        <f>IF(G49="","",G49-TODAY())</f>
        <v/>
      </c>
      <c r="I49" s="38">
        <f>IF(G49="","",IF(H49&lt;0,"Expired",IF(H49&lt;=7,"Critical",IF(H49&lt;=30,"Warning",IF(H49&lt;=90,"Upcoming","Safe")))))</f>
        <v/>
      </c>
      <c r="J49" s="39">
        <f>IF(G49="","",G49-30)</f>
        <v/>
      </c>
      <c r="K49" s="35" t="n"/>
      <c r="L49" s="35" t="n"/>
      <c r="M49" s="36" t="n"/>
    </row>
    <row r="50">
      <c r="A50" s="40" t="n"/>
      <c r="B50" s="41" t="n"/>
      <c r="C50" s="41" t="n"/>
      <c r="D50" s="41" t="n"/>
      <c r="E50" s="41" t="n"/>
      <c r="F50" s="42" t="n"/>
      <c r="G50" s="42" t="n"/>
      <c r="H50" s="43">
        <f>IF(G50="","",G50-TODAY())</f>
        <v/>
      </c>
      <c r="I50" s="44">
        <f>IF(G50="","",IF(H50&lt;0,"Expired",IF(H50&lt;=7,"Critical",IF(H50&lt;=30,"Warning",IF(H50&lt;=90,"Upcoming","Safe")))))</f>
        <v/>
      </c>
      <c r="J50" s="45">
        <f>IF(G50="","",G50-30)</f>
        <v/>
      </c>
      <c r="K50" s="41" t="n"/>
      <c r="L50" s="41" t="n"/>
      <c r="M50" s="42" t="n"/>
    </row>
    <row r="51">
      <c r="A51" s="34" t="n"/>
      <c r="B51" s="35" t="n"/>
      <c r="C51" s="35" t="n"/>
      <c r="D51" s="35" t="n"/>
      <c r="E51" s="35" t="n"/>
      <c r="F51" s="36" t="n"/>
      <c r="G51" s="36" t="n"/>
      <c r="H51" s="37">
        <f>IF(G51="","",G51-TODAY())</f>
        <v/>
      </c>
      <c r="I51" s="38">
        <f>IF(G51="","",IF(H51&lt;0,"Expired",IF(H51&lt;=7,"Critical",IF(H51&lt;=30,"Warning",IF(H51&lt;=90,"Upcoming","Safe")))))</f>
        <v/>
      </c>
      <c r="J51" s="39">
        <f>IF(G51="","",G51-30)</f>
        <v/>
      </c>
      <c r="K51" s="35" t="n"/>
      <c r="L51" s="35" t="n"/>
      <c r="M51" s="36" t="n"/>
    </row>
    <row r="52">
      <c r="A52" s="40" t="n"/>
      <c r="B52" s="41" t="n"/>
      <c r="C52" s="41" t="n"/>
      <c r="D52" s="41" t="n"/>
      <c r="E52" s="41" t="n"/>
      <c r="F52" s="42" t="n"/>
      <c r="G52" s="42" t="n"/>
      <c r="H52" s="43">
        <f>IF(G52="","",G52-TODAY())</f>
        <v/>
      </c>
      <c r="I52" s="44">
        <f>IF(G52="","",IF(H52&lt;0,"Expired",IF(H52&lt;=7,"Critical",IF(H52&lt;=30,"Warning",IF(H52&lt;=90,"Upcoming","Safe")))))</f>
        <v/>
      </c>
      <c r="J52" s="45">
        <f>IF(G52="","",G52-30)</f>
        <v/>
      </c>
      <c r="K52" s="41" t="n"/>
      <c r="L52" s="41" t="n"/>
      <c r="M52" s="42" t="n"/>
    </row>
    <row r="53">
      <c r="A53" s="34" t="n"/>
      <c r="B53" s="35" t="n"/>
      <c r="C53" s="35" t="n"/>
      <c r="D53" s="35" t="n"/>
      <c r="E53" s="35" t="n"/>
      <c r="F53" s="36" t="n"/>
      <c r="G53" s="36" t="n"/>
      <c r="H53" s="37">
        <f>IF(G53="","",G53-TODAY())</f>
        <v/>
      </c>
      <c r="I53" s="38">
        <f>IF(G53="","",IF(H53&lt;0,"Expired",IF(H53&lt;=7,"Critical",IF(H53&lt;=30,"Warning",IF(H53&lt;=90,"Upcoming","Safe")))))</f>
        <v/>
      </c>
      <c r="J53" s="39">
        <f>IF(G53="","",G53-30)</f>
        <v/>
      </c>
      <c r="K53" s="35" t="n"/>
      <c r="L53" s="35" t="n"/>
      <c r="M53" s="36" t="n"/>
    </row>
    <row r="54">
      <c r="A54" s="40" t="n"/>
      <c r="B54" s="41" t="n"/>
      <c r="C54" s="41" t="n"/>
      <c r="D54" s="41" t="n"/>
      <c r="E54" s="41" t="n"/>
      <c r="F54" s="42" t="n"/>
      <c r="G54" s="42" t="n"/>
      <c r="H54" s="43">
        <f>IF(G54="","",G54-TODAY())</f>
        <v/>
      </c>
      <c r="I54" s="44">
        <f>IF(G54="","",IF(H54&lt;0,"Expired",IF(H54&lt;=7,"Critical",IF(H54&lt;=30,"Warning",IF(H54&lt;=90,"Upcoming","Safe")))))</f>
        <v/>
      </c>
      <c r="J54" s="45">
        <f>IF(G54="","",G54-30)</f>
        <v/>
      </c>
      <c r="K54" s="41" t="n"/>
      <c r="L54" s="41" t="n"/>
      <c r="M54" s="42" t="n"/>
    </row>
    <row r="55">
      <c r="A55" s="34" t="n"/>
      <c r="B55" s="35" t="n"/>
      <c r="C55" s="35" t="n"/>
      <c r="D55" s="35" t="n"/>
      <c r="E55" s="35" t="n"/>
      <c r="F55" s="36" t="n"/>
      <c r="G55" s="36" t="n"/>
      <c r="H55" s="37">
        <f>IF(G55="","",G55-TODAY())</f>
        <v/>
      </c>
      <c r="I55" s="38">
        <f>IF(G55="","",IF(H55&lt;0,"Expired",IF(H55&lt;=7,"Critical",IF(H55&lt;=30,"Warning",IF(H55&lt;=90,"Upcoming","Safe")))))</f>
        <v/>
      </c>
      <c r="J55" s="39">
        <f>IF(G55="","",G55-30)</f>
        <v/>
      </c>
      <c r="K55" s="35" t="n"/>
      <c r="L55" s="35" t="n"/>
      <c r="M55" s="36" t="n"/>
    </row>
    <row r="56">
      <c r="A56" s="40" t="n"/>
      <c r="B56" s="41" t="n"/>
      <c r="C56" s="41" t="n"/>
      <c r="D56" s="41" t="n"/>
      <c r="E56" s="41" t="n"/>
      <c r="F56" s="42" t="n"/>
      <c r="G56" s="42" t="n"/>
      <c r="H56" s="43">
        <f>IF(G56="","",G56-TODAY())</f>
        <v/>
      </c>
      <c r="I56" s="44">
        <f>IF(G56="","",IF(H56&lt;0,"Expired",IF(H56&lt;=7,"Critical",IF(H56&lt;=30,"Warning",IF(H56&lt;=90,"Upcoming","Safe")))))</f>
        <v/>
      </c>
      <c r="J56" s="45">
        <f>IF(G56="","",G56-30)</f>
        <v/>
      </c>
      <c r="K56" s="41" t="n"/>
      <c r="L56" s="41" t="n"/>
      <c r="M56" s="42" t="n"/>
    </row>
    <row r="57">
      <c r="A57" s="34" t="n"/>
      <c r="B57" s="35" t="n"/>
      <c r="C57" s="35" t="n"/>
      <c r="D57" s="35" t="n"/>
      <c r="E57" s="35" t="n"/>
      <c r="F57" s="36" t="n"/>
      <c r="G57" s="36" t="n"/>
      <c r="H57" s="37">
        <f>IF(G57="","",G57-TODAY())</f>
        <v/>
      </c>
      <c r="I57" s="38">
        <f>IF(G57="","",IF(H57&lt;0,"Expired",IF(H57&lt;=7,"Critical",IF(H57&lt;=30,"Warning",IF(H57&lt;=90,"Upcoming","Safe")))))</f>
        <v/>
      </c>
      <c r="J57" s="39">
        <f>IF(G57="","",G57-30)</f>
        <v/>
      </c>
      <c r="K57" s="35" t="n"/>
      <c r="L57" s="35" t="n"/>
      <c r="M57" s="36" t="n"/>
    </row>
    <row r="58">
      <c r="A58" s="40" t="n"/>
      <c r="B58" s="41" t="n"/>
      <c r="C58" s="41" t="n"/>
      <c r="D58" s="41" t="n"/>
      <c r="E58" s="41" t="n"/>
      <c r="F58" s="42" t="n"/>
      <c r="G58" s="42" t="n"/>
      <c r="H58" s="43">
        <f>IF(G58="","",G58-TODAY())</f>
        <v/>
      </c>
      <c r="I58" s="44">
        <f>IF(G58="","",IF(H58&lt;0,"Expired",IF(H58&lt;=7,"Critical",IF(H58&lt;=30,"Warning",IF(H58&lt;=90,"Upcoming","Safe")))))</f>
        <v/>
      </c>
      <c r="J58" s="45">
        <f>IF(G58="","",G58-30)</f>
        <v/>
      </c>
      <c r="K58" s="41" t="n"/>
      <c r="L58" s="41" t="n"/>
      <c r="M58" s="42" t="n"/>
    </row>
    <row r="59">
      <c r="A59" s="34" t="n"/>
      <c r="B59" s="35" t="n"/>
      <c r="C59" s="35" t="n"/>
      <c r="D59" s="35" t="n"/>
      <c r="E59" s="35" t="n"/>
      <c r="F59" s="36" t="n"/>
      <c r="G59" s="36" t="n"/>
      <c r="H59" s="37">
        <f>IF(G59="","",G59-TODAY())</f>
        <v/>
      </c>
      <c r="I59" s="38">
        <f>IF(G59="","",IF(H59&lt;0,"Expired",IF(H59&lt;=7,"Critical",IF(H59&lt;=30,"Warning",IF(H59&lt;=90,"Upcoming","Safe")))))</f>
        <v/>
      </c>
      <c r="J59" s="39">
        <f>IF(G59="","",G59-30)</f>
        <v/>
      </c>
      <c r="K59" s="35" t="n"/>
      <c r="L59" s="35" t="n"/>
      <c r="M59" s="36" t="n"/>
    </row>
    <row r="60">
      <c r="A60" s="40" t="n"/>
      <c r="B60" s="41" t="n"/>
      <c r="C60" s="41" t="n"/>
      <c r="D60" s="41" t="n"/>
      <c r="E60" s="41" t="n"/>
      <c r="F60" s="42" t="n"/>
      <c r="G60" s="42" t="n"/>
      <c r="H60" s="43">
        <f>IF(G60="","",G60-TODAY())</f>
        <v/>
      </c>
      <c r="I60" s="44">
        <f>IF(G60="","",IF(H60&lt;0,"Expired",IF(H60&lt;=7,"Critical",IF(H60&lt;=30,"Warning",IF(H60&lt;=90,"Upcoming","Safe")))))</f>
        <v/>
      </c>
      <c r="J60" s="45">
        <f>IF(G60="","",G60-30)</f>
        <v/>
      </c>
      <c r="K60" s="41" t="n"/>
      <c r="L60" s="41" t="n"/>
      <c r="M60" s="42" t="n"/>
    </row>
    <row r="61">
      <c r="A61" s="34" t="n"/>
      <c r="B61" s="35" t="n"/>
      <c r="C61" s="35" t="n"/>
      <c r="D61" s="35" t="n"/>
      <c r="E61" s="35" t="n"/>
      <c r="F61" s="36" t="n"/>
      <c r="G61" s="36" t="n"/>
      <c r="H61" s="37">
        <f>IF(G61="","",G61-TODAY())</f>
        <v/>
      </c>
      <c r="I61" s="38">
        <f>IF(G61="","",IF(H61&lt;0,"Expired",IF(H61&lt;=7,"Critical",IF(H61&lt;=30,"Warning",IF(H61&lt;=90,"Upcoming","Safe")))))</f>
        <v/>
      </c>
      <c r="J61" s="39">
        <f>IF(G61="","",G61-30)</f>
        <v/>
      </c>
      <c r="K61" s="35" t="n"/>
      <c r="L61" s="35" t="n"/>
      <c r="M61" s="36" t="n"/>
    </row>
    <row r="62">
      <c r="A62" s="40" t="n"/>
      <c r="B62" s="41" t="n"/>
      <c r="C62" s="41" t="n"/>
      <c r="D62" s="41" t="n"/>
      <c r="E62" s="41" t="n"/>
      <c r="F62" s="42" t="n"/>
      <c r="G62" s="42" t="n"/>
      <c r="H62" s="43">
        <f>IF(G62="","",G62-TODAY())</f>
        <v/>
      </c>
      <c r="I62" s="44">
        <f>IF(G62="","",IF(H62&lt;0,"Expired",IF(H62&lt;=7,"Critical",IF(H62&lt;=30,"Warning",IF(H62&lt;=90,"Upcoming","Safe")))))</f>
        <v/>
      </c>
      <c r="J62" s="45">
        <f>IF(G62="","",G62-30)</f>
        <v/>
      </c>
      <c r="K62" s="41" t="n"/>
      <c r="L62" s="41" t="n"/>
      <c r="M62" s="42" t="n"/>
    </row>
    <row r="63">
      <c r="A63" s="34" t="n"/>
      <c r="B63" s="35" t="n"/>
      <c r="C63" s="35" t="n"/>
      <c r="D63" s="35" t="n"/>
      <c r="E63" s="35" t="n"/>
      <c r="F63" s="36" t="n"/>
      <c r="G63" s="36" t="n"/>
      <c r="H63" s="37">
        <f>IF(G63="","",G63-TODAY())</f>
        <v/>
      </c>
      <c r="I63" s="38">
        <f>IF(G63="","",IF(H63&lt;0,"Expired",IF(H63&lt;=7,"Critical",IF(H63&lt;=30,"Warning",IF(H63&lt;=90,"Upcoming","Safe")))))</f>
        <v/>
      </c>
      <c r="J63" s="39">
        <f>IF(G63="","",G63-30)</f>
        <v/>
      </c>
      <c r="K63" s="35" t="n"/>
      <c r="L63" s="35" t="n"/>
      <c r="M63" s="36" t="n"/>
    </row>
    <row r="64">
      <c r="A64" s="40" t="n"/>
      <c r="B64" s="41" t="n"/>
      <c r="C64" s="41" t="n"/>
      <c r="D64" s="41" t="n"/>
      <c r="E64" s="41" t="n"/>
      <c r="F64" s="42" t="n"/>
      <c r="G64" s="42" t="n"/>
      <c r="H64" s="43">
        <f>IF(G64="","",G64-TODAY())</f>
        <v/>
      </c>
      <c r="I64" s="44">
        <f>IF(G64="","",IF(H64&lt;0,"Expired",IF(H64&lt;=7,"Critical",IF(H64&lt;=30,"Warning",IF(H64&lt;=90,"Upcoming","Safe")))))</f>
        <v/>
      </c>
      <c r="J64" s="45">
        <f>IF(G64="","",G64-30)</f>
        <v/>
      </c>
      <c r="K64" s="41" t="n"/>
      <c r="L64" s="41" t="n"/>
      <c r="M64" s="42" t="n"/>
    </row>
    <row r="65">
      <c r="A65" s="34" t="n"/>
      <c r="B65" s="35" t="n"/>
      <c r="C65" s="35" t="n"/>
      <c r="D65" s="35" t="n"/>
      <c r="E65" s="35" t="n"/>
      <c r="F65" s="36" t="n"/>
      <c r="G65" s="36" t="n"/>
      <c r="H65" s="37">
        <f>IF(G65="","",G65-TODAY())</f>
        <v/>
      </c>
      <c r="I65" s="38">
        <f>IF(G65="","",IF(H65&lt;0,"Expired",IF(H65&lt;=7,"Critical",IF(H65&lt;=30,"Warning",IF(H65&lt;=90,"Upcoming","Safe")))))</f>
        <v/>
      </c>
      <c r="J65" s="39">
        <f>IF(G65="","",G65-30)</f>
        <v/>
      </c>
      <c r="K65" s="35" t="n"/>
      <c r="L65" s="35" t="n"/>
      <c r="M65" s="36" t="n"/>
    </row>
    <row r="66">
      <c r="A66" s="40" t="n"/>
      <c r="B66" s="41" t="n"/>
      <c r="C66" s="41" t="n"/>
      <c r="D66" s="41" t="n"/>
      <c r="E66" s="41" t="n"/>
      <c r="F66" s="42" t="n"/>
      <c r="G66" s="42" t="n"/>
      <c r="H66" s="43">
        <f>IF(G66="","",G66-TODAY())</f>
        <v/>
      </c>
      <c r="I66" s="44">
        <f>IF(G66="","",IF(H66&lt;0,"Expired",IF(H66&lt;=7,"Critical",IF(H66&lt;=30,"Warning",IF(H66&lt;=90,"Upcoming","Safe")))))</f>
        <v/>
      </c>
      <c r="J66" s="45">
        <f>IF(G66="","",G66-30)</f>
        <v/>
      </c>
      <c r="K66" s="41" t="n"/>
      <c r="L66" s="41" t="n"/>
      <c r="M66" s="42" t="n"/>
    </row>
    <row r="67">
      <c r="A67" s="34" t="n"/>
      <c r="B67" s="35" t="n"/>
      <c r="C67" s="35" t="n"/>
      <c r="D67" s="35" t="n"/>
      <c r="E67" s="35" t="n"/>
      <c r="F67" s="36" t="n"/>
      <c r="G67" s="36" t="n"/>
      <c r="H67" s="37">
        <f>IF(G67="","",G67-TODAY())</f>
        <v/>
      </c>
      <c r="I67" s="38">
        <f>IF(G67="","",IF(H67&lt;0,"Expired",IF(H67&lt;=7,"Critical",IF(H67&lt;=30,"Warning",IF(H67&lt;=90,"Upcoming","Safe")))))</f>
        <v/>
      </c>
      <c r="J67" s="39">
        <f>IF(G67="","",G67-30)</f>
        <v/>
      </c>
      <c r="K67" s="35" t="n"/>
      <c r="L67" s="35" t="n"/>
      <c r="M67" s="36" t="n"/>
    </row>
    <row r="68">
      <c r="A68" s="40" t="n"/>
      <c r="B68" s="41" t="n"/>
      <c r="C68" s="41" t="n"/>
      <c r="D68" s="41" t="n"/>
      <c r="E68" s="41" t="n"/>
      <c r="F68" s="42" t="n"/>
      <c r="G68" s="42" t="n"/>
      <c r="H68" s="43">
        <f>IF(G68="","",G68-TODAY())</f>
        <v/>
      </c>
      <c r="I68" s="44">
        <f>IF(G68="","",IF(H68&lt;0,"Expired",IF(H68&lt;=7,"Critical",IF(H68&lt;=30,"Warning",IF(H68&lt;=90,"Upcoming","Safe")))))</f>
        <v/>
      </c>
      <c r="J68" s="45">
        <f>IF(G68="","",G68-30)</f>
        <v/>
      </c>
      <c r="K68" s="41" t="n"/>
      <c r="L68" s="41" t="n"/>
      <c r="M68" s="42" t="n"/>
    </row>
    <row r="69">
      <c r="A69" s="34" t="n"/>
      <c r="B69" s="35" t="n"/>
      <c r="C69" s="35" t="n"/>
      <c r="D69" s="35" t="n"/>
      <c r="E69" s="35" t="n"/>
      <c r="F69" s="36" t="n"/>
      <c r="G69" s="36" t="n"/>
      <c r="H69" s="37">
        <f>IF(G69="","",G69-TODAY())</f>
        <v/>
      </c>
      <c r="I69" s="38">
        <f>IF(G69="","",IF(H69&lt;0,"Expired",IF(H69&lt;=7,"Critical",IF(H69&lt;=30,"Warning",IF(H69&lt;=90,"Upcoming","Safe")))))</f>
        <v/>
      </c>
      <c r="J69" s="39">
        <f>IF(G69="","",G69-30)</f>
        <v/>
      </c>
      <c r="K69" s="35" t="n"/>
      <c r="L69" s="35" t="n"/>
      <c r="M69" s="36" t="n"/>
    </row>
    <row r="70">
      <c r="A70" s="40" t="n"/>
      <c r="B70" s="41" t="n"/>
      <c r="C70" s="41" t="n"/>
      <c r="D70" s="41" t="n"/>
      <c r="E70" s="41" t="n"/>
      <c r="F70" s="42" t="n"/>
      <c r="G70" s="42" t="n"/>
      <c r="H70" s="43">
        <f>IF(G70="","",G70-TODAY())</f>
        <v/>
      </c>
      <c r="I70" s="44">
        <f>IF(G70="","",IF(H70&lt;0,"Expired",IF(H70&lt;=7,"Critical",IF(H70&lt;=30,"Warning",IF(H70&lt;=90,"Upcoming","Safe")))))</f>
        <v/>
      </c>
      <c r="J70" s="45">
        <f>IF(G70="","",G70-30)</f>
        <v/>
      </c>
      <c r="K70" s="41" t="n"/>
      <c r="L70" s="41" t="n"/>
      <c r="M70" s="42" t="n"/>
    </row>
    <row r="71">
      <c r="A71" s="34" t="n"/>
      <c r="B71" s="35" t="n"/>
      <c r="C71" s="35" t="n"/>
      <c r="D71" s="35" t="n"/>
      <c r="E71" s="35" t="n"/>
      <c r="F71" s="36" t="n"/>
      <c r="G71" s="36" t="n"/>
      <c r="H71" s="37">
        <f>IF(G71="","",G71-TODAY())</f>
        <v/>
      </c>
      <c r="I71" s="38">
        <f>IF(G71="","",IF(H71&lt;0,"Expired",IF(H71&lt;=7,"Critical",IF(H71&lt;=30,"Warning",IF(H71&lt;=90,"Upcoming","Safe")))))</f>
        <v/>
      </c>
      <c r="J71" s="39">
        <f>IF(G71="","",G71-30)</f>
        <v/>
      </c>
      <c r="K71" s="35" t="n"/>
      <c r="L71" s="35" t="n"/>
      <c r="M71" s="36" t="n"/>
    </row>
    <row r="72">
      <c r="A72" s="40" t="n"/>
      <c r="B72" s="41" t="n"/>
      <c r="C72" s="41" t="n"/>
      <c r="D72" s="41" t="n"/>
      <c r="E72" s="41" t="n"/>
      <c r="F72" s="42" t="n"/>
      <c r="G72" s="42" t="n"/>
      <c r="H72" s="43">
        <f>IF(G72="","",G72-TODAY())</f>
        <v/>
      </c>
      <c r="I72" s="44">
        <f>IF(G72="","",IF(H72&lt;0,"Expired",IF(H72&lt;=7,"Critical",IF(H72&lt;=30,"Warning",IF(H72&lt;=90,"Upcoming","Safe")))))</f>
        <v/>
      </c>
      <c r="J72" s="45">
        <f>IF(G72="","",G72-30)</f>
        <v/>
      </c>
      <c r="K72" s="41" t="n"/>
      <c r="L72" s="41" t="n"/>
      <c r="M72" s="42" t="n"/>
    </row>
    <row r="73">
      <c r="A73" s="34" t="n"/>
      <c r="B73" s="35" t="n"/>
      <c r="C73" s="35" t="n"/>
      <c r="D73" s="35" t="n"/>
      <c r="E73" s="35" t="n"/>
      <c r="F73" s="36" t="n"/>
      <c r="G73" s="36" t="n"/>
      <c r="H73" s="37">
        <f>IF(G73="","",G73-TODAY())</f>
        <v/>
      </c>
      <c r="I73" s="38">
        <f>IF(G73="","",IF(H73&lt;0,"Expired",IF(H73&lt;=7,"Critical",IF(H73&lt;=30,"Warning",IF(H73&lt;=90,"Upcoming","Safe")))))</f>
        <v/>
      </c>
      <c r="J73" s="39">
        <f>IF(G73="","",G73-30)</f>
        <v/>
      </c>
      <c r="K73" s="35" t="n"/>
      <c r="L73" s="35" t="n"/>
      <c r="M73" s="36" t="n"/>
    </row>
    <row r="74">
      <c r="A74" s="40" t="n"/>
      <c r="B74" s="41" t="n"/>
      <c r="C74" s="41" t="n"/>
      <c r="D74" s="41" t="n"/>
      <c r="E74" s="41" t="n"/>
      <c r="F74" s="42" t="n"/>
      <c r="G74" s="42" t="n"/>
      <c r="H74" s="43">
        <f>IF(G74="","",G74-TODAY())</f>
        <v/>
      </c>
      <c r="I74" s="44">
        <f>IF(G74="","",IF(H74&lt;0,"Expired",IF(H74&lt;=7,"Critical",IF(H74&lt;=30,"Warning",IF(H74&lt;=90,"Upcoming","Safe")))))</f>
        <v/>
      </c>
      <c r="J74" s="45">
        <f>IF(G74="","",G74-30)</f>
        <v/>
      </c>
      <c r="K74" s="41" t="n"/>
      <c r="L74" s="41" t="n"/>
      <c r="M74" s="42" t="n"/>
    </row>
    <row r="75">
      <c r="A75" s="34" t="n"/>
      <c r="B75" s="35" t="n"/>
      <c r="C75" s="35" t="n"/>
      <c r="D75" s="35" t="n"/>
      <c r="E75" s="35" t="n"/>
      <c r="F75" s="36" t="n"/>
      <c r="G75" s="36" t="n"/>
      <c r="H75" s="37">
        <f>IF(G75="","",G75-TODAY())</f>
        <v/>
      </c>
      <c r="I75" s="38">
        <f>IF(G75="","",IF(H75&lt;0,"Expired",IF(H75&lt;=7,"Critical",IF(H75&lt;=30,"Warning",IF(H75&lt;=90,"Upcoming","Safe")))))</f>
        <v/>
      </c>
      <c r="J75" s="39">
        <f>IF(G75="","",G75-30)</f>
        <v/>
      </c>
      <c r="K75" s="35" t="n"/>
      <c r="L75" s="35" t="n"/>
      <c r="M75" s="36" t="n"/>
    </row>
    <row r="76">
      <c r="A76" s="40" t="n"/>
      <c r="B76" s="41" t="n"/>
      <c r="C76" s="41" t="n"/>
      <c r="D76" s="41" t="n"/>
      <c r="E76" s="41" t="n"/>
      <c r="F76" s="42" t="n"/>
      <c r="G76" s="42" t="n"/>
      <c r="H76" s="43">
        <f>IF(G76="","",G76-TODAY())</f>
        <v/>
      </c>
      <c r="I76" s="44">
        <f>IF(G76="","",IF(H76&lt;0,"Expired",IF(H76&lt;=7,"Critical",IF(H76&lt;=30,"Warning",IF(H76&lt;=90,"Upcoming","Safe")))))</f>
        <v/>
      </c>
      <c r="J76" s="45">
        <f>IF(G76="","",G76-30)</f>
        <v/>
      </c>
      <c r="K76" s="41" t="n"/>
      <c r="L76" s="41" t="n"/>
      <c r="M76" s="42" t="n"/>
    </row>
    <row r="77">
      <c r="A77" s="34" t="n"/>
      <c r="B77" s="35" t="n"/>
      <c r="C77" s="35" t="n"/>
      <c r="D77" s="35" t="n"/>
      <c r="E77" s="35" t="n"/>
      <c r="F77" s="36" t="n"/>
      <c r="G77" s="36" t="n"/>
      <c r="H77" s="37">
        <f>IF(G77="","",G77-TODAY())</f>
        <v/>
      </c>
      <c r="I77" s="38">
        <f>IF(G77="","",IF(H77&lt;0,"Expired",IF(H77&lt;=7,"Critical",IF(H77&lt;=30,"Warning",IF(H77&lt;=90,"Upcoming","Safe")))))</f>
        <v/>
      </c>
      <c r="J77" s="39">
        <f>IF(G77="","",G77-30)</f>
        <v/>
      </c>
      <c r="K77" s="35" t="n"/>
      <c r="L77" s="35" t="n"/>
      <c r="M77" s="36" t="n"/>
    </row>
    <row r="78">
      <c r="A78" s="40" t="n"/>
      <c r="B78" s="41" t="n"/>
      <c r="C78" s="41" t="n"/>
      <c r="D78" s="41" t="n"/>
      <c r="E78" s="41" t="n"/>
      <c r="F78" s="42" t="n"/>
      <c r="G78" s="42" t="n"/>
      <c r="H78" s="43">
        <f>IF(G78="","",G78-TODAY())</f>
        <v/>
      </c>
      <c r="I78" s="44">
        <f>IF(G78="","",IF(H78&lt;0,"Expired",IF(H78&lt;=7,"Critical",IF(H78&lt;=30,"Warning",IF(H78&lt;=90,"Upcoming","Safe")))))</f>
        <v/>
      </c>
      <c r="J78" s="45">
        <f>IF(G78="","",G78-30)</f>
        <v/>
      </c>
      <c r="K78" s="41" t="n"/>
      <c r="L78" s="41" t="n"/>
      <c r="M78" s="42" t="n"/>
    </row>
    <row r="79">
      <c r="A79" s="34" t="n"/>
      <c r="B79" s="35" t="n"/>
      <c r="C79" s="35" t="n"/>
      <c r="D79" s="35" t="n"/>
      <c r="E79" s="35" t="n"/>
      <c r="F79" s="36" t="n"/>
      <c r="G79" s="36" t="n"/>
      <c r="H79" s="37">
        <f>IF(G79="","",G79-TODAY())</f>
        <v/>
      </c>
      <c r="I79" s="38">
        <f>IF(G79="","",IF(H79&lt;0,"Expired",IF(H79&lt;=7,"Critical",IF(H79&lt;=30,"Warning",IF(H79&lt;=90,"Upcoming","Safe")))))</f>
        <v/>
      </c>
      <c r="J79" s="39">
        <f>IF(G79="","",G79-30)</f>
        <v/>
      </c>
      <c r="K79" s="35" t="n"/>
      <c r="L79" s="35" t="n"/>
      <c r="M79" s="36" t="n"/>
    </row>
    <row r="80">
      <c r="A80" s="40" t="n"/>
      <c r="B80" s="41" t="n"/>
      <c r="C80" s="41" t="n"/>
      <c r="D80" s="41" t="n"/>
      <c r="E80" s="41" t="n"/>
      <c r="F80" s="42" t="n"/>
      <c r="G80" s="42" t="n"/>
      <c r="H80" s="43">
        <f>IF(G80="","",G80-TODAY())</f>
        <v/>
      </c>
      <c r="I80" s="44">
        <f>IF(G80="","",IF(H80&lt;0,"Expired",IF(H80&lt;=7,"Critical",IF(H80&lt;=30,"Warning",IF(H80&lt;=90,"Upcoming","Safe")))))</f>
        <v/>
      </c>
      <c r="J80" s="45">
        <f>IF(G80="","",G80-30)</f>
        <v/>
      </c>
      <c r="K80" s="41" t="n"/>
      <c r="L80" s="41" t="n"/>
      <c r="M80" s="42" t="n"/>
    </row>
    <row r="81">
      <c r="A81" s="34" t="n"/>
      <c r="B81" s="35" t="n"/>
      <c r="C81" s="35" t="n"/>
      <c r="D81" s="35" t="n"/>
      <c r="E81" s="35" t="n"/>
      <c r="F81" s="36" t="n"/>
      <c r="G81" s="36" t="n"/>
      <c r="H81" s="37">
        <f>IF(G81="","",G81-TODAY())</f>
        <v/>
      </c>
      <c r="I81" s="38">
        <f>IF(G81="","",IF(H81&lt;0,"Expired",IF(H81&lt;=7,"Critical",IF(H81&lt;=30,"Warning",IF(H81&lt;=90,"Upcoming","Safe")))))</f>
        <v/>
      </c>
      <c r="J81" s="39">
        <f>IF(G81="","",G81-30)</f>
        <v/>
      </c>
      <c r="K81" s="35" t="n"/>
      <c r="L81" s="35" t="n"/>
      <c r="M81" s="36" t="n"/>
    </row>
    <row r="82">
      <c r="A82" s="40" t="n"/>
      <c r="B82" s="41" t="n"/>
      <c r="C82" s="41" t="n"/>
      <c r="D82" s="41" t="n"/>
      <c r="E82" s="41" t="n"/>
      <c r="F82" s="42" t="n"/>
      <c r="G82" s="42" t="n"/>
      <c r="H82" s="43">
        <f>IF(G82="","",G82-TODAY())</f>
        <v/>
      </c>
      <c r="I82" s="44">
        <f>IF(G82="","",IF(H82&lt;0,"Expired",IF(H82&lt;=7,"Critical",IF(H82&lt;=30,"Warning",IF(H82&lt;=90,"Upcoming","Safe")))))</f>
        <v/>
      </c>
      <c r="J82" s="45">
        <f>IF(G82="","",G82-30)</f>
        <v/>
      </c>
      <c r="K82" s="41" t="n"/>
      <c r="L82" s="41" t="n"/>
      <c r="M82" s="42" t="n"/>
    </row>
    <row r="83">
      <c r="A83" s="34" t="n"/>
      <c r="B83" s="35" t="n"/>
      <c r="C83" s="35" t="n"/>
      <c r="D83" s="35" t="n"/>
      <c r="E83" s="35" t="n"/>
      <c r="F83" s="36" t="n"/>
      <c r="G83" s="36" t="n"/>
      <c r="H83" s="37">
        <f>IF(G83="","",G83-TODAY())</f>
        <v/>
      </c>
      <c r="I83" s="38">
        <f>IF(G83="","",IF(H83&lt;0,"Expired",IF(H83&lt;=7,"Critical",IF(H83&lt;=30,"Warning",IF(H83&lt;=90,"Upcoming","Safe")))))</f>
        <v/>
      </c>
      <c r="J83" s="39">
        <f>IF(G83="","",G83-30)</f>
        <v/>
      </c>
      <c r="K83" s="35" t="n"/>
      <c r="L83" s="35" t="n"/>
      <c r="M83" s="36" t="n"/>
    </row>
    <row r="84">
      <c r="A84" s="40" t="n"/>
      <c r="B84" s="41" t="n"/>
      <c r="C84" s="41" t="n"/>
      <c r="D84" s="41" t="n"/>
      <c r="E84" s="41" t="n"/>
      <c r="F84" s="42" t="n"/>
      <c r="G84" s="42" t="n"/>
      <c r="H84" s="43">
        <f>IF(G84="","",G84-TODAY())</f>
        <v/>
      </c>
      <c r="I84" s="44">
        <f>IF(G84="","",IF(H84&lt;0,"Expired",IF(H84&lt;=7,"Critical",IF(H84&lt;=30,"Warning",IF(H84&lt;=90,"Upcoming","Safe")))))</f>
        <v/>
      </c>
      <c r="J84" s="45">
        <f>IF(G84="","",G84-30)</f>
        <v/>
      </c>
      <c r="K84" s="41" t="n"/>
      <c r="L84" s="41" t="n"/>
      <c r="M84" s="42" t="n"/>
    </row>
    <row r="85">
      <c r="A85" s="34" t="n"/>
      <c r="B85" s="35" t="n"/>
      <c r="C85" s="35" t="n"/>
      <c r="D85" s="35" t="n"/>
      <c r="E85" s="35" t="n"/>
      <c r="F85" s="36" t="n"/>
      <c r="G85" s="36" t="n"/>
      <c r="H85" s="37">
        <f>IF(G85="","",G85-TODAY())</f>
        <v/>
      </c>
      <c r="I85" s="38">
        <f>IF(G85="","",IF(H85&lt;0,"Expired",IF(H85&lt;=7,"Critical",IF(H85&lt;=30,"Warning",IF(H85&lt;=90,"Upcoming","Safe")))))</f>
        <v/>
      </c>
      <c r="J85" s="39">
        <f>IF(G85="","",G85-30)</f>
        <v/>
      </c>
      <c r="K85" s="35" t="n"/>
      <c r="L85" s="35" t="n"/>
      <c r="M85" s="36" t="n"/>
    </row>
    <row r="86">
      <c r="A86" s="40" t="n"/>
      <c r="B86" s="41" t="n"/>
      <c r="C86" s="41" t="n"/>
      <c r="D86" s="41" t="n"/>
      <c r="E86" s="41" t="n"/>
      <c r="F86" s="42" t="n"/>
      <c r="G86" s="42" t="n"/>
      <c r="H86" s="43">
        <f>IF(G86="","",G86-TODAY())</f>
        <v/>
      </c>
      <c r="I86" s="44">
        <f>IF(G86="","",IF(H86&lt;0,"Expired",IF(H86&lt;=7,"Critical",IF(H86&lt;=30,"Warning",IF(H86&lt;=90,"Upcoming","Safe")))))</f>
        <v/>
      </c>
      <c r="J86" s="45">
        <f>IF(G86="","",G86-30)</f>
        <v/>
      </c>
      <c r="K86" s="41" t="n"/>
      <c r="L86" s="41" t="n"/>
      <c r="M86" s="42" t="n"/>
    </row>
    <row r="87">
      <c r="A87" s="34" t="n"/>
      <c r="B87" s="35" t="n"/>
      <c r="C87" s="35" t="n"/>
      <c r="D87" s="35" t="n"/>
      <c r="E87" s="35" t="n"/>
      <c r="F87" s="36" t="n"/>
      <c r="G87" s="36" t="n"/>
      <c r="H87" s="37">
        <f>IF(G87="","",G87-TODAY())</f>
        <v/>
      </c>
      <c r="I87" s="38">
        <f>IF(G87="","",IF(H87&lt;0,"Expired",IF(H87&lt;=7,"Critical",IF(H87&lt;=30,"Warning",IF(H87&lt;=90,"Upcoming","Safe")))))</f>
        <v/>
      </c>
      <c r="J87" s="39">
        <f>IF(G87="","",G87-30)</f>
        <v/>
      </c>
      <c r="K87" s="35" t="n"/>
      <c r="L87" s="35" t="n"/>
      <c r="M87" s="36" t="n"/>
    </row>
    <row r="88">
      <c r="A88" s="40" t="n"/>
      <c r="B88" s="41" t="n"/>
      <c r="C88" s="41" t="n"/>
      <c r="D88" s="41" t="n"/>
      <c r="E88" s="41" t="n"/>
      <c r="F88" s="42" t="n"/>
      <c r="G88" s="42" t="n"/>
      <c r="H88" s="43">
        <f>IF(G88="","",G88-TODAY())</f>
        <v/>
      </c>
      <c r="I88" s="44">
        <f>IF(G88="","",IF(H88&lt;0,"Expired",IF(H88&lt;=7,"Critical",IF(H88&lt;=30,"Warning",IF(H88&lt;=90,"Upcoming","Safe")))))</f>
        <v/>
      </c>
      <c r="J88" s="45">
        <f>IF(G88="","",G88-30)</f>
        <v/>
      </c>
      <c r="K88" s="41" t="n"/>
      <c r="L88" s="41" t="n"/>
      <c r="M88" s="42" t="n"/>
    </row>
    <row r="89">
      <c r="A89" s="34" t="n"/>
      <c r="B89" s="35" t="n"/>
      <c r="C89" s="35" t="n"/>
      <c r="D89" s="35" t="n"/>
      <c r="E89" s="35" t="n"/>
      <c r="F89" s="36" t="n"/>
      <c r="G89" s="36" t="n"/>
      <c r="H89" s="37">
        <f>IF(G89="","",G89-TODAY())</f>
        <v/>
      </c>
      <c r="I89" s="38">
        <f>IF(G89="","",IF(H89&lt;0,"Expired",IF(H89&lt;=7,"Critical",IF(H89&lt;=30,"Warning",IF(H89&lt;=90,"Upcoming","Safe")))))</f>
        <v/>
      </c>
      <c r="J89" s="39">
        <f>IF(G89="","",G89-30)</f>
        <v/>
      </c>
      <c r="K89" s="35" t="n"/>
      <c r="L89" s="35" t="n"/>
      <c r="M89" s="36" t="n"/>
    </row>
    <row r="90">
      <c r="A90" s="40" t="n"/>
      <c r="B90" s="41" t="n"/>
      <c r="C90" s="41" t="n"/>
      <c r="D90" s="41" t="n"/>
      <c r="E90" s="41" t="n"/>
      <c r="F90" s="42" t="n"/>
      <c r="G90" s="42" t="n"/>
      <c r="H90" s="43">
        <f>IF(G90="","",G90-TODAY())</f>
        <v/>
      </c>
      <c r="I90" s="44">
        <f>IF(G90="","",IF(H90&lt;0,"Expired",IF(H90&lt;=7,"Critical",IF(H90&lt;=30,"Warning",IF(H90&lt;=90,"Upcoming","Safe")))))</f>
        <v/>
      </c>
      <c r="J90" s="45">
        <f>IF(G90="","",G90-30)</f>
        <v/>
      </c>
      <c r="K90" s="41" t="n"/>
      <c r="L90" s="41" t="n"/>
      <c r="M90" s="42" t="n"/>
    </row>
    <row r="91">
      <c r="A91" s="34" t="n"/>
      <c r="B91" s="35" t="n"/>
      <c r="C91" s="35" t="n"/>
      <c r="D91" s="35" t="n"/>
      <c r="E91" s="35" t="n"/>
      <c r="F91" s="36" t="n"/>
      <c r="G91" s="36" t="n"/>
      <c r="H91" s="37">
        <f>IF(G91="","",G91-TODAY())</f>
        <v/>
      </c>
      <c r="I91" s="38">
        <f>IF(G91="","",IF(H91&lt;0,"Expired",IF(H91&lt;=7,"Critical",IF(H91&lt;=30,"Warning",IF(H91&lt;=90,"Upcoming","Safe")))))</f>
        <v/>
      </c>
      <c r="J91" s="39">
        <f>IF(G91="","",G91-30)</f>
        <v/>
      </c>
      <c r="K91" s="35" t="n"/>
      <c r="L91" s="35" t="n"/>
      <c r="M91" s="36" t="n"/>
    </row>
    <row r="92">
      <c r="A92" s="40" t="n"/>
      <c r="B92" s="41" t="n"/>
      <c r="C92" s="41" t="n"/>
      <c r="D92" s="41" t="n"/>
      <c r="E92" s="41" t="n"/>
      <c r="F92" s="42" t="n"/>
      <c r="G92" s="42" t="n"/>
      <c r="H92" s="43">
        <f>IF(G92="","",G92-TODAY())</f>
        <v/>
      </c>
      <c r="I92" s="44">
        <f>IF(G92="","",IF(H92&lt;0,"Expired",IF(H92&lt;=7,"Critical",IF(H92&lt;=30,"Warning",IF(H92&lt;=90,"Upcoming","Safe")))))</f>
        <v/>
      </c>
      <c r="J92" s="45">
        <f>IF(G92="","",G92-30)</f>
        <v/>
      </c>
      <c r="K92" s="41" t="n"/>
      <c r="L92" s="41" t="n"/>
      <c r="M92" s="42" t="n"/>
    </row>
    <row r="93">
      <c r="A93" s="34" t="n"/>
      <c r="B93" s="35" t="n"/>
      <c r="C93" s="35" t="n"/>
      <c r="D93" s="35" t="n"/>
      <c r="E93" s="35" t="n"/>
      <c r="F93" s="36" t="n"/>
      <c r="G93" s="36" t="n"/>
      <c r="H93" s="37">
        <f>IF(G93="","",G93-TODAY())</f>
        <v/>
      </c>
      <c r="I93" s="38">
        <f>IF(G93="","",IF(H93&lt;0,"Expired",IF(H93&lt;=7,"Critical",IF(H93&lt;=30,"Warning",IF(H93&lt;=90,"Upcoming","Safe")))))</f>
        <v/>
      </c>
      <c r="J93" s="39">
        <f>IF(G93="","",G93-30)</f>
        <v/>
      </c>
      <c r="K93" s="35" t="n"/>
      <c r="L93" s="35" t="n"/>
      <c r="M93" s="36" t="n"/>
    </row>
    <row r="94">
      <c r="A94" s="40" t="n"/>
      <c r="B94" s="41" t="n"/>
      <c r="C94" s="41" t="n"/>
      <c r="D94" s="41" t="n"/>
      <c r="E94" s="41" t="n"/>
      <c r="F94" s="42" t="n"/>
      <c r="G94" s="42" t="n"/>
      <c r="H94" s="43">
        <f>IF(G94="","",G94-TODAY())</f>
        <v/>
      </c>
      <c r="I94" s="44">
        <f>IF(G94="","",IF(H94&lt;0,"Expired",IF(H94&lt;=7,"Critical",IF(H94&lt;=30,"Warning",IF(H94&lt;=90,"Upcoming","Safe")))))</f>
        <v/>
      </c>
      <c r="J94" s="45">
        <f>IF(G94="","",G94-30)</f>
        <v/>
      </c>
      <c r="K94" s="41" t="n"/>
      <c r="L94" s="41" t="n"/>
      <c r="M94" s="42" t="n"/>
    </row>
    <row r="95">
      <c r="A95" s="34" t="n"/>
      <c r="B95" s="35" t="n"/>
      <c r="C95" s="35" t="n"/>
      <c r="D95" s="35" t="n"/>
      <c r="E95" s="35" t="n"/>
      <c r="F95" s="36" t="n"/>
      <c r="G95" s="36" t="n"/>
      <c r="H95" s="37">
        <f>IF(G95="","",G95-TODAY())</f>
        <v/>
      </c>
      <c r="I95" s="38">
        <f>IF(G95="","",IF(H95&lt;0,"Expired",IF(H95&lt;=7,"Critical",IF(H95&lt;=30,"Warning",IF(H95&lt;=90,"Upcoming","Safe")))))</f>
        <v/>
      </c>
      <c r="J95" s="39">
        <f>IF(G95="","",G95-30)</f>
        <v/>
      </c>
      <c r="K95" s="35" t="n"/>
      <c r="L95" s="35" t="n"/>
      <c r="M95" s="36" t="n"/>
    </row>
    <row r="96">
      <c r="A96" s="40" t="n"/>
      <c r="B96" s="41" t="n"/>
      <c r="C96" s="41" t="n"/>
      <c r="D96" s="41" t="n"/>
      <c r="E96" s="41" t="n"/>
      <c r="F96" s="42" t="n"/>
      <c r="G96" s="42" t="n"/>
      <c r="H96" s="43">
        <f>IF(G96="","",G96-TODAY())</f>
        <v/>
      </c>
      <c r="I96" s="44">
        <f>IF(G96="","",IF(H96&lt;0,"Expired",IF(H96&lt;=7,"Critical",IF(H96&lt;=30,"Warning",IF(H96&lt;=90,"Upcoming","Safe")))))</f>
        <v/>
      </c>
      <c r="J96" s="45">
        <f>IF(G96="","",G96-30)</f>
        <v/>
      </c>
      <c r="K96" s="41" t="n"/>
      <c r="L96" s="41" t="n"/>
      <c r="M96" s="42" t="n"/>
    </row>
    <row r="97">
      <c r="A97" s="34" t="n"/>
      <c r="B97" s="35" t="n"/>
      <c r="C97" s="35" t="n"/>
      <c r="D97" s="35" t="n"/>
      <c r="E97" s="35" t="n"/>
      <c r="F97" s="36" t="n"/>
      <c r="G97" s="36" t="n"/>
      <c r="H97" s="37">
        <f>IF(G97="","",G97-TODAY())</f>
        <v/>
      </c>
      <c r="I97" s="38">
        <f>IF(G97="","",IF(H97&lt;0,"Expired",IF(H97&lt;=7,"Critical",IF(H97&lt;=30,"Warning",IF(H97&lt;=90,"Upcoming","Safe")))))</f>
        <v/>
      </c>
      <c r="J97" s="39">
        <f>IF(G97="","",G97-30)</f>
        <v/>
      </c>
      <c r="K97" s="35" t="n"/>
      <c r="L97" s="35" t="n"/>
      <c r="M97" s="36" t="n"/>
    </row>
    <row r="98">
      <c r="A98" s="40" t="n"/>
      <c r="B98" s="41" t="n"/>
      <c r="C98" s="41" t="n"/>
      <c r="D98" s="41" t="n"/>
      <c r="E98" s="41" t="n"/>
      <c r="F98" s="42" t="n"/>
      <c r="G98" s="42" t="n"/>
      <c r="H98" s="43">
        <f>IF(G98="","",G98-TODAY())</f>
        <v/>
      </c>
      <c r="I98" s="44">
        <f>IF(G98="","",IF(H98&lt;0,"Expired",IF(H98&lt;=7,"Critical",IF(H98&lt;=30,"Warning",IF(H98&lt;=90,"Upcoming","Safe")))))</f>
        <v/>
      </c>
      <c r="J98" s="45">
        <f>IF(G98="","",G98-30)</f>
        <v/>
      </c>
      <c r="K98" s="41" t="n"/>
      <c r="L98" s="41" t="n"/>
      <c r="M98" s="42" t="n"/>
    </row>
    <row r="99">
      <c r="A99" s="34" t="n"/>
      <c r="B99" s="35" t="n"/>
      <c r="C99" s="35" t="n"/>
      <c r="D99" s="35" t="n"/>
      <c r="E99" s="35" t="n"/>
      <c r="F99" s="36" t="n"/>
      <c r="G99" s="36" t="n"/>
      <c r="H99" s="37">
        <f>IF(G99="","",G99-TODAY())</f>
        <v/>
      </c>
      <c r="I99" s="38">
        <f>IF(G99="","",IF(H99&lt;0,"Expired",IF(H99&lt;=7,"Critical",IF(H99&lt;=30,"Warning",IF(H99&lt;=90,"Upcoming","Safe")))))</f>
        <v/>
      </c>
      <c r="J99" s="39">
        <f>IF(G99="","",G99-30)</f>
        <v/>
      </c>
      <c r="K99" s="35" t="n"/>
      <c r="L99" s="35" t="n"/>
      <c r="M99" s="36" t="n"/>
    </row>
    <row r="100">
      <c r="A100" s="40" t="n"/>
      <c r="B100" s="41" t="n"/>
      <c r="C100" s="41" t="n"/>
      <c r="D100" s="41" t="n"/>
      <c r="E100" s="41" t="n"/>
      <c r="F100" s="42" t="n"/>
      <c r="G100" s="42" t="n"/>
      <c r="H100" s="43">
        <f>IF(G100="","",G100-TODAY())</f>
        <v/>
      </c>
      <c r="I100" s="44">
        <f>IF(G100="","",IF(H100&lt;0,"Expired",IF(H100&lt;=7,"Critical",IF(H100&lt;=30,"Warning",IF(H100&lt;=90,"Upcoming","Safe")))))</f>
        <v/>
      </c>
      <c r="J100" s="45">
        <f>IF(G100="","",G100-30)</f>
        <v/>
      </c>
      <c r="K100" s="41" t="n"/>
      <c r="L100" s="41" t="n"/>
      <c r="M100" s="42" t="n"/>
    </row>
    <row r="101">
      <c r="A101" s="34" t="n"/>
      <c r="B101" s="35" t="n"/>
      <c r="C101" s="35" t="n"/>
      <c r="D101" s="35" t="n"/>
      <c r="E101" s="35" t="n"/>
      <c r="F101" s="36" t="n"/>
      <c r="G101" s="36" t="n"/>
      <c r="H101" s="37">
        <f>IF(G101="","",G101-TODAY())</f>
        <v/>
      </c>
      <c r="I101" s="38">
        <f>IF(G101="","",IF(H101&lt;0,"Expired",IF(H101&lt;=7,"Critical",IF(H101&lt;=30,"Warning",IF(H101&lt;=90,"Upcoming","Safe")))))</f>
        <v/>
      </c>
      <c r="J101" s="39">
        <f>IF(G101="","",G101-30)</f>
        <v/>
      </c>
      <c r="K101" s="35" t="n"/>
      <c r="L101" s="35" t="n"/>
      <c r="M101" s="36" t="n"/>
    </row>
    <row r="102">
      <c r="A102" s="40" t="n"/>
      <c r="B102" s="41" t="n"/>
      <c r="C102" s="41" t="n"/>
      <c r="D102" s="41" t="n"/>
      <c r="E102" s="41" t="n"/>
      <c r="F102" s="42" t="n"/>
      <c r="G102" s="42" t="n"/>
      <c r="H102" s="43">
        <f>IF(G102="","",G102-TODAY())</f>
        <v/>
      </c>
      <c r="I102" s="44">
        <f>IF(G102="","",IF(H102&lt;0,"Expired",IF(H102&lt;=7,"Critical",IF(H102&lt;=30,"Warning",IF(H102&lt;=90,"Upcoming","Safe")))))</f>
        <v/>
      </c>
      <c r="J102" s="45">
        <f>IF(G102="","",G102-30)</f>
        <v/>
      </c>
      <c r="K102" s="41" t="n"/>
      <c r="L102" s="41" t="n"/>
      <c r="M102" s="42" t="n"/>
    </row>
    <row r="103">
      <c r="A103" s="34" t="n"/>
      <c r="B103" s="35" t="n"/>
      <c r="C103" s="35" t="n"/>
      <c r="D103" s="35" t="n"/>
      <c r="E103" s="35" t="n"/>
      <c r="F103" s="36" t="n"/>
      <c r="G103" s="36" t="n"/>
      <c r="H103" s="37">
        <f>IF(G103="","",G103-TODAY())</f>
        <v/>
      </c>
      <c r="I103" s="38">
        <f>IF(G103="","",IF(H103&lt;0,"Expired",IF(H103&lt;=7,"Critical",IF(H103&lt;=30,"Warning",IF(H103&lt;=90,"Upcoming","Safe")))))</f>
        <v/>
      </c>
      <c r="J103" s="39">
        <f>IF(G103="","",G103-30)</f>
        <v/>
      </c>
      <c r="K103" s="35" t="n"/>
      <c r="L103" s="35" t="n"/>
      <c r="M103" s="36" t="n"/>
    </row>
    <row r="104">
      <c r="A104" s="40" t="n"/>
      <c r="B104" s="41" t="n"/>
      <c r="C104" s="41" t="n"/>
      <c r="D104" s="41" t="n"/>
      <c r="E104" s="41" t="n"/>
      <c r="F104" s="42" t="n"/>
      <c r="G104" s="42" t="n"/>
      <c r="H104" s="43">
        <f>IF(G104="","",G104-TODAY())</f>
        <v/>
      </c>
      <c r="I104" s="44">
        <f>IF(G104="","",IF(H104&lt;0,"Expired",IF(H104&lt;=7,"Critical",IF(H104&lt;=30,"Warning",IF(H104&lt;=90,"Upcoming","Safe")))))</f>
        <v/>
      </c>
      <c r="J104" s="45">
        <f>IF(G104="","",G104-30)</f>
        <v/>
      </c>
      <c r="K104" s="41" t="n"/>
      <c r="L104" s="41" t="n"/>
      <c r="M104" s="42" t="n"/>
    </row>
    <row r="105">
      <c r="A105" s="34" t="n"/>
      <c r="B105" s="35" t="n"/>
      <c r="C105" s="35" t="n"/>
      <c r="D105" s="35" t="n"/>
      <c r="E105" s="35" t="n"/>
      <c r="F105" s="36" t="n"/>
      <c r="G105" s="36" t="n"/>
      <c r="H105" s="37">
        <f>IF(G105="","",G105-TODAY())</f>
        <v/>
      </c>
      <c r="I105" s="38">
        <f>IF(G105="","",IF(H105&lt;0,"Expired",IF(H105&lt;=7,"Critical",IF(H105&lt;=30,"Warning",IF(H105&lt;=90,"Upcoming","Safe")))))</f>
        <v/>
      </c>
      <c r="J105" s="39">
        <f>IF(G105="","",G105-30)</f>
        <v/>
      </c>
      <c r="K105" s="35" t="n"/>
      <c r="L105" s="35" t="n"/>
      <c r="M105" s="36" t="n"/>
    </row>
    <row r="106">
      <c r="A106" s="40" t="n"/>
      <c r="B106" s="41" t="n"/>
      <c r="C106" s="41" t="n"/>
      <c r="D106" s="41" t="n"/>
      <c r="E106" s="41" t="n"/>
      <c r="F106" s="42" t="n"/>
      <c r="G106" s="42" t="n"/>
      <c r="H106" s="43">
        <f>IF(G106="","",G106-TODAY())</f>
        <v/>
      </c>
      <c r="I106" s="44">
        <f>IF(G106="","",IF(H106&lt;0,"Expired",IF(H106&lt;=7,"Critical",IF(H106&lt;=30,"Warning",IF(H106&lt;=90,"Upcoming","Safe")))))</f>
        <v/>
      </c>
      <c r="J106" s="45">
        <f>IF(G106="","",G106-30)</f>
        <v/>
      </c>
      <c r="K106" s="41" t="n"/>
      <c r="L106" s="41" t="n"/>
      <c r="M106" s="42" t="n"/>
    </row>
    <row r="107">
      <c r="A107" s="34" t="n"/>
      <c r="B107" s="35" t="n"/>
      <c r="C107" s="35" t="n"/>
      <c r="D107" s="35" t="n"/>
      <c r="E107" s="35" t="n"/>
      <c r="F107" s="36" t="n"/>
      <c r="G107" s="36" t="n"/>
      <c r="H107" s="37">
        <f>IF(G107="","",G107-TODAY())</f>
        <v/>
      </c>
      <c r="I107" s="38">
        <f>IF(G107="","",IF(H107&lt;0,"Expired",IF(H107&lt;=7,"Critical",IF(H107&lt;=30,"Warning",IF(H107&lt;=90,"Upcoming","Safe")))))</f>
        <v/>
      </c>
      <c r="J107" s="39">
        <f>IF(G107="","",G107-30)</f>
        <v/>
      </c>
      <c r="K107" s="35" t="n"/>
      <c r="L107" s="35" t="n"/>
      <c r="M107" s="36" t="n"/>
    </row>
    <row r="108">
      <c r="A108" s="40" t="n"/>
      <c r="B108" s="41" t="n"/>
      <c r="C108" s="41" t="n"/>
      <c r="D108" s="41" t="n"/>
      <c r="E108" s="41" t="n"/>
      <c r="F108" s="42" t="n"/>
      <c r="G108" s="42" t="n"/>
      <c r="H108" s="43">
        <f>IF(G108="","",G108-TODAY())</f>
        <v/>
      </c>
      <c r="I108" s="44">
        <f>IF(G108="","",IF(H108&lt;0,"Expired",IF(H108&lt;=7,"Critical",IF(H108&lt;=30,"Warning",IF(H108&lt;=90,"Upcoming","Safe")))))</f>
        <v/>
      </c>
      <c r="J108" s="45">
        <f>IF(G108="","",G108-30)</f>
        <v/>
      </c>
      <c r="K108" s="41" t="n"/>
      <c r="L108" s="41" t="n"/>
      <c r="M108" s="42" t="n"/>
    </row>
    <row r="109">
      <c r="A109" s="34" t="n"/>
      <c r="B109" s="35" t="n"/>
      <c r="C109" s="35" t="n"/>
      <c r="D109" s="35" t="n"/>
      <c r="E109" s="35" t="n"/>
      <c r="F109" s="36" t="n"/>
      <c r="G109" s="36" t="n"/>
      <c r="H109" s="37">
        <f>IF(G109="","",G109-TODAY())</f>
        <v/>
      </c>
      <c r="I109" s="38">
        <f>IF(G109="","",IF(H109&lt;0,"Expired",IF(H109&lt;=7,"Critical",IF(H109&lt;=30,"Warning",IF(H109&lt;=90,"Upcoming","Safe")))))</f>
        <v/>
      </c>
      <c r="J109" s="39">
        <f>IF(G109="","",G109-30)</f>
        <v/>
      </c>
      <c r="K109" s="35" t="n"/>
      <c r="L109" s="35" t="n"/>
      <c r="M109" s="36" t="n"/>
    </row>
    <row r="110">
      <c r="A110" s="40" t="n"/>
      <c r="B110" s="41" t="n"/>
      <c r="C110" s="41" t="n"/>
      <c r="D110" s="41" t="n"/>
      <c r="E110" s="41" t="n"/>
      <c r="F110" s="42" t="n"/>
      <c r="G110" s="42" t="n"/>
      <c r="H110" s="43">
        <f>IF(G110="","",G110-TODAY())</f>
        <v/>
      </c>
      <c r="I110" s="44">
        <f>IF(G110="","",IF(H110&lt;0,"Expired",IF(H110&lt;=7,"Critical",IF(H110&lt;=30,"Warning",IF(H110&lt;=90,"Upcoming","Safe")))))</f>
        <v/>
      </c>
      <c r="J110" s="45">
        <f>IF(G110="","",G110-30)</f>
        <v/>
      </c>
      <c r="K110" s="41" t="n"/>
      <c r="L110" s="41" t="n"/>
      <c r="M110" s="42" t="n"/>
    </row>
    <row r="111">
      <c r="A111" s="34" t="n"/>
      <c r="B111" s="35" t="n"/>
      <c r="C111" s="35" t="n"/>
      <c r="D111" s="35" t="n"/>
      <c r="E111" s="35" t="n"/>
      <c r="F111" s="36" t="n"/>
      <c r="G111" s="36" t="n"/>
      <c r="H111" s="37">
        <f>IF(G111="","",G111-TODAY())</f>
        <v/>
      </c>
      <c r="I111" s="38">
        <f>IF(G111="","",IF(H111&lt;0,"Expired",IF(H111&lt;=7,"Critical",IF(H111&lt;=30,"Warning",IF(H111&lt;=90,"Upcoming","Safe")))))</f>
        <v/>
      </c>
      <c r="J111" s="39">
        <f>IF(G111="","",G111-30)</f>
        <v/>
      </c>
      <c r="K111" s="35" t="n"/>
      <c r="L111" s="35" t="n"/>
      <c r="M111" s="36" t="n"/>
    </row>
    <row r="112">
      <c r="A112" s="40" t="n"/>
      <c r="B112" s="41" t="n"/>
      <c r="C112" s="41" t="n"/>
      <c r="D112" s="41" t="n"/>
      <c r="E112" s="41" t="n"/>
      <c r="F112" s="42" t="n"/>
      <c r="G112" s="42" t="n"/>
      <c r="H112" s="43">
        <f>IF(G112="","",G112-TODAY())</f>
        <v/>
      </c>
      <c r="I112" s="44">
        <f>IF(G112="","",IF(H112&lt;0,"Expired",IF(H112&lt;=7,"Critical",IF(H112&lt;=30,"Warning",IF(H112&lt;=90,"Upcoming","Safe")))))</f>
        <v/>
      </c>
      <c r="J112" s="45">
        <f>IF(G112="","",G112-30)</f>
        <v/>
      </c>
      <c r="K112" s="41" t="n"/>
      <c r="L112" s="41" t="n"/>
      <c r="M112" s="42" t="n"/>
    </row>
    <row r="113">
      <c r="A113" s="34" t="n"/>
      <c r="B113" s="35" t="n"/>
      <c r="C113" s="35" t="n"/>
      <c r="D113" s="35" t="n"/>
      <c r="E113" s="35" t="n"/>
      <c r="F113" s="36" t="n"/>
      <c r="G113" s="36" t="n"/>
      <c r="H113" s="37">
        <f>IF(G113="","",G113-TODAY())</f>
        <v/>
      </c>
      <c r="I113" s="38">
        <f>IF(G113="","",IF(H113&lt;0,"Expired",IF(H113&lt;=7,"Critical",IF(H113&lt;=30,"Warning",IF(H113&lt;=90,"Upcoming","Safe")))))</f>
        <v/>
      </c>
      <c r="J113" s="39">
        <f>IF(G113="","",G113-30)</f>
        <v/>
      </c>
      <c r="K113" s="35" t="n"/>
      <c r="L113" s="35" t="n"/>
      <c r="M113" s="36" t="n"/>
    </row>
    <row r="114">
      <c r="A114" s="40" t="n"/>
      <c r="B114" s="41" t="n"/>
      <c r="C114" s="41" t="n"/>
      <c r="D114" s="41" t="n"/>
      <c r="E114" s="41" t="n"/>
      <c r="F114" s="42" t="n"/>
      <c r="G114" s="42" t="n"/>
      <c r="H114" s="43">
        <f>IF(G114="","",G114-TODAY())</f>
        <v/>
      </c>
      <c r="I114" s="44">
        <f>IF(G114="","",IF(H114&lt;0,"Expired",IF(H114&lt;=7,"Critical",IF(H114&lt;=30,"Warning",IF(H114&lt;=90,"Upcoming","Safe")))))</f>
        <v/>
      </c>
      <c r="J114" s="45">
        <f>IF(G114="","",G114-30)</f>
        <v/>
      </c>
      <c r="K114" s="41" t="n"/>
      <c r="L114" s="41" t="n"/>
      <c r="M114" s="42" t="n"/>
    </row>
    <row r="115">
      <c r="A115" s="34" t="n"/>
      <c r="B115" s="35" t="n"/>
      <c r="C115" s="35" t="n"/>
      <c r="D115" s="35" t="n"/>
      <c r="E115" s="35" t="n"/>
      <c r="F115" s="36" t="n"/>
      <c r="G115" s="36" t="n"/>
      <c r="H115" s="37">
        <f>IF(G115="","",G115-TODAY())</f>
        <v/>
      </c>
      <c r="I115" s="38">
        <f>IF(G115="","",IF(H115&lt;0,"Expired",IF(H115&lt;=7,"Critical",IF(H115&lt;=30,"Warning",IF(H115&lt;=90,"Upcoming","Safe")))))</f>
        <v/>
      </c>
      <c r="J115" s="39">
        <f>IF(G115="","",G115-30)</f>
        <v/>
      </c>
      <c r="K115" s="35" t="n"/>
      <c r="L115" s="35" t="n"/>
      <c r="M115" s="36" t="n"/>
    </row>
    <row r="116">
      <c r="A116" s="40" t="n"/>
      <c r="B116" s="41" t="n"/>
      <c r="C116" s="41" t="n"/>
      <c r="D116" s="41" t="n"/>
      <c r="E116" s="41" t="n"/>
      <c r="F116" s="42" t="n"/>
      <c r="G116" s="42" t="n"/>
      <c r="H116" s="43">
        <f>IF(G116="","",G116-TODAY())</f>
        <v/>
      </c>
      <c r="I116" s="44">
        <f>IF(G116="","",IF(H116&lt;0,"Expired",IF(H116&lt;=7,"Critical",IF(H116&lt;=30,"Warning",IF(H116&lt;=90,"Upcoming","Safe")))))</f>
        <v/>
      </c>
      <c r="J116" s="45">
        <f>IF(G116="","",G116-30)</f>
        <v/>
      </c>
      <c r="K116" s="41" t="n"/>
      <c r="L116" s="41" t="n"/>
      <c r="M116" s="42" t="n"/>
    </row>
    <row r="117">
      <c r="A117" s="34" t="n"/>
      <c r="B117" s="35" t="n"/>
      <c r="C117" s="35" t="n"/>
      <c r="D117" s="35" t="n"/>
      <c r="E117" s="35" t="n"/>
      <c r="F117" s="36" t="n"/>
      <c r="G117" s="36" t="n"/>
      <c r="H117" s="37">
        <f>IF(G117="","",G117-TODAY())</f>
        <v/>
      </c>
      <c r="I117" s="38">
        <f>IF(G117="","",IF(H117&lt;0,"Expired",IF(H117&lt;=7,"Critical",IF(H117&lt;=30,"Warning",IF(H117&lt;=90,"Upcoming","Safe")))))</f>
        <v/>
      </c>
      <c r="J117" s="39">
        <f>IF(G117="","",G117-30)</f>
        <v/>
      </c>
      <c r="K117" s="35" t="n"/>
      <c r="L117" s="35" t="n"/>
      <c r="M117" s="36" t="n"/>
    </row>
    <row r="118">
      <c r="A118" s="40" t="n"/>
      <c r="B118" s="41" t="n"/>
      <c r="C118" s="41" t="n"/>
      <c r="D118" s="41" t="n"/>
      <c r="E118" s="41" t="n"/>
      <c r="F118" s="42" t="n"/>
      <c r="G118" s="42" t="n"/>
      <c r="H118" s="43">
        <f>IF(G118="","",G118-TODAY())</f>
        <v/>
      </c>
      <c r="I118" s="44">
        <f>IF(G118="","",IF(H118&lt;0,"Expired",IF(H118&lt;=7,"Critical",IF(H118&lt;=30,"Warning",IF(H118&lt;=90,"Upcoming","Safe")))))</f>
        <v/>
      </c>
      <c r="J118" s="45">
        <f>IF(G118="","",G118-30)</f>
        <v/>
      </c>
      <c r="K118" s="41" t="n"/>
      <c r="L118" s="41" t="n"/>
      <c r="M118" s="42" t="n"/>
    </row>
    <row r="119">
      <c r="A119" s="34" t="n"/>
      <c r="B119" s="35" t="n"/>
      <c r="C119" s="35" t="n"/>
      <c r="D119" s="35" t="n"/>
      <c r="E119" s="35" t="n"/>
      <c r="F119" s="36" t="n"/>
      <c r="G119" s="36" t="n"/>
      <c r="H119" s="37">
        <f>IF(G119="","",G119-TODAY())</f>
        <v/>
      </c>
      <c r="I119" s="38">
        <f>IF(G119="","",IF(H119&lt;0,"Expired",IF(H119&lt;=7,"Critical",IF(H119&lt;=30,"Warning",IF(H119&lt;=90,"Upcoming","Safe")))))</f>
        <v/>
      </c>
      <c r="J119" s="39">
        <f>IF(G119="","",G119-30)</f>
        <v/>
      </c>
      <c r="K119" s="35" t="n"/>
      <c r="L119" s="35" t="n"/>
      <c r="M119" s="36" t="n"/>
    </row>
    <row r="120">
      <c r="A120" s="40" t="n"/>
      <c r="B120" s="41" t="n"/>
      <c r="C120" s="41" t="n"/>
      <c r="D120" s="41" t="n"/>
      <c r="E120" s="41" t="n"/>
      <c r="F120" s="42" t="n"/>
      <c r="G120" s="42" t="n"/>
      <c r="H120" s="43">
        <f>IF(G120="","",G120-TODAY())</f>
        <v/>
      </c>
      <c r="I120" s="44">
        <f>IF(G120="","",IF(H120&lt;0,"Expired",IF(H120&lt;=7,"Critical",IF(H120&lt;=30,"Warning",IF(H120&lt;=90,"Upcoming","Safe")))))</f>
        <v/>
      </c>
      <c r="J120" s="45">
        <f>IF(G120="","",G120-30)</f>
        <v/>
      </c>
      <c r="K120" s="41" t="n"/>
      <c r="L120" s="41" t="n"/>
      <c r="M120" s="42" t="n"/>
    </row>
    <row r="121">
      <c r="A121" s="34" t="n"/>
      <c r="B121" s="35" t="n"/>
      <c r="C121" s="35" t="n"/>
      <c r="D121" s="35" t="n"/>
      <c r="E121" s="35" t="n"/>
      <c r="F121" s="36" t="n"/>
      <c r="G121" s="36" t="n"/>
      <c r="H121" s="37">
        <f>IF(G121="","",G121-TODAY())</f>
        <v/>
      </c>
      <c r="I121" s="38">
        <f>IF(G121="","",IF(H121&lt;0,"Expired",IF(H121&lt;=7,"Critical",IF(H121&lt;=30,"Warning",IF(H121&lt;=90,"Upcoming","Safe")))))</f>
        <v/>
      </c>
      <c r="J121" s="39">
        <f>IF(G121="","",G121-30)</f>
        <v/>
      </c>
      <c r="K121" s="35" t="n"/>
      <c r="L121" s="35" t="n"/>
      <c r="M121" s="36" t="n"/>
    </row>
    <row r="122">
      <c r="A122" s="40" t="n"/>
      <c r="B122" s="41" t="n"/>
      <c r="C122" s="41" t="n"/>
      <c r="D122" s="41" t="n"/>
      <c r="E122" s="41" t="n"/>
      <c r="F122" s="42" t="n"/>
      <c r="G122" s="42" t="n"/>
      <c r="H122" s="43">
        <f>IF(G122="","",G122-TODAY())</f>
        <v/>
      </c>
      <c r="I122" s="44">
        <f>IF(G122="","",IF(H122&lt;0,"Expired",IF(H122&lt;=7,"Critical",IF(H122&lt;=30,"Warning",IF(H122&lt;=90,"Upcoming","Safe")))))</f>
        <v/>
      </c>
      <c r="J122" s="45">
        <f>IF(G122="","",G122-30)</f>
        <v/>
      </c>
      <c r="K122" s="41" t="n"/>
      <c r="L122" s="41" t="n"/>
      <c r="M122" s="42" t="n"/>
    </row>
    <row r="123">
      <c r="A123" s="34" t="n"/>
      <c r="B123" s="35" t="n"/>
      <c r="C123" s="35" t="n"/>
      <c r="D123" s="35" t="n"/>
      <c r="E123" s="35" t="n"/>
      <c r="F123" s="36" t="n"/>
      <c r="G123" s="36" t="n"/>
      <c r="H123" s="37">
        <f>IF(G123="","",G123-TODAY())</f>
        <v/>
      </c>
      <c r="I123" s="38">
        <f>IF(G123="","",IF(H123&lt;0,"Expired",IF(H123&lt;=7,"Critical",IF(H123&lt;=30,"Warning",IF(H123&lt;=90,"Upcoming","Safe")))))</f>
        <v/>
      </c>
      <c r="J123" s="39">
        <f>IF(G123="","",G123-30)</f>
        <v/>
      </c>
      <c r="K123" s="35" t="n"/>
      <c r="L123" s="35" t="n"/>
      <c r="M123" s="36" t="n"/>
    </row>
    <row r="124">
      <c r="A124" s="40" t="n"/>
      <c r="B124" s="41" t="n"/>
      <c r="C124" s="41" t="n"/>
      <c r="D124" s="41" t="n"/>
      <c r="E124" s="41" t="n"/>
      <c r="F124" s="42" t="n"/>
      <c r="G124" s="42" t="n"/>
      <c r="H124" s="43">
        <f>IF(G124="","",G124-TODAY())</f>
        <v/>
      </c>
      <c r="I124" s="44">
        <f>IF(G124="","",IF(H124&lt;0,"Expired",IF(H124&lt;=7,"Critical",IF(H124&lt;=30,"Warning",IF(H124&lt;=90,"Upcoming","Safe")))))</f>
        <v/>
      </c>
      <c r="J124" s="45">
        <f>IF(G124="","",G124-30)</f>
        <v/>
      </c>
      <c r="K124" s="41" t="n"/>
      <c r="L124" s="41" t="n"/>
      <c r="M124" s="42" t="n"/>
    </row>
    <row r="125">
      <c r="A125" s="34" t="n"/>
      <c r="B125" s="35" t="n"/>
      <c r="C125" s="35" t="n"/>
      <c r="D125" s="35" t="n"/>
      <c r="E125" s="35" t="n"/>
      <c r="F125" s="36" t="n"/>
      <c r="G125" s="36" t="n"/>
      <c r="H125" s="37">
        <f>IF(G125="","",G125-TODAY())</f>
        <v/>
      </c>
      <c r="I125" s="38">
        <f>IF(G125="","",IF(H125&lt;0,"Expired",IF(H125&lt;=7,"Critical",IF(H125&lt;=30,"Warning",IF(H125&lt;=90,"Upcoming","Safe")))))</f>
        <v/>
      </c>
      <c r="J125" s="39">
        <f>IF(G125="","",G125-30)</f>
        <v/>
      </c>
      <c r="K125" s="35" t="n"/>
      <c r="L125" s="35" t="n"/>
      <c r="M125" s="36" t="n"/>
    </row>
    <row r="126">
      <c r="A126" s="40" t="n"/>
      <c r="B126" s="41" t="n"/>
      <c r="C126" s="41" t="n"/>
      <c r="D126" s="41" t="n"/>
      <c r="E126" s="41" t="n"/>
      <c r="F126" s="42" t="n"/>
      <c r="G126" s="42" t="n"/>
      <c r="H126" s="43">
        <f>IF(G126="","",G126-TODAY())</f>
        <v/>
      </c>
      <c r="I126" s="44">
        <f>IF(G126="","",IF(H126&lt;0,"Expired",IF(H126&lt;=7,"Critical",IF(H126&lt;=30,"Warning",IF(H126&lt;=90,"Upcoming","Safe")))))</f>
        <v/>
      </c>
      <c r="J126" s="45">
        <f>IF(G126="","",G126-30)</f>
        <v/>
      </c>
      <c r="K126" s="41" t="n"/>
      <c r="L126" s="41" t="n"/>
      <c r="M126" s="42" t="n"/>
    </row>
    <row r="127">
      <c r="A127" s="34" t="n"/>
      <c r="B127" s="35" t="n"/>
      <c r="C127" s="35" t="n"/>
      <c r="D127" s="35" t="n"/>
      <c r="E127" s="35" t="n"/>
      <c r="F127" s="36" t="n"/>
      <c r="G127" s="36" t="n"/>
      <c r="H127" s="37">
        <f>IF(G127="","",G127-TODAY())</f>
        <v/>
      </c>
      <c r="I127" s="38">
        <f>IF(G127="","",IF(H127&lt;0,"Expired",IF(H127&lt;=7,"Critical",IF(H127&lt;=30,"Warning",IF(H127&lt;=90,"Upcoming","Safe")))))</f>
        <v/>
      </c>
      <c r="J127" s="39">
        <f>IF(G127="","",G127-30)</f>
        <v/>
      </c>
      <c r="K127" s="35" t="n"/>
      <c r="L127" s="35" t="n"/>
      <c r="M127" s="36" t="n"/>
    </row>
    <row r="128">
      <c r="A128" s="40" t="n"/>
      <c r="B128" s="41" t="n"/>
      <c r="C128" s="41" t="n"/>
      <c r="D128" s="41" t="n"/>
      <c r="E128" s="41" t="n"/>
      <c r="F128" s="42" t="n"/>
      <c r="G128" s="42" t="n"/>
      <c r="H128" s="43">
        <f>IF(G128="","",G128-TODAY())</f>
        <v/>
      </c>
      <c r="I128" s="44">
        <f>IF(G128="","",IF(H128&lt;0,"Expired",IF(H128&lt;=7,"Critical",IF(H128&lt;=30,"Warning",IF(H128&lt;=90,"Upcoming","Safe")))))</f>
        <v/>
      </c>
      <c r="J128" s="45">
        <f>IF(G128="","",G128-30)</f>
        <v/>
      </c>
      <c r="K128" s="41" t="n"/>
      <c r="L128" s="41" t="n"/>
      <c r="M128" s="42" t="n"/>
    </row>
    <row r="129">
      <c r="A129" s="34" t="n"/>
      <c r="B129" s="35" t="n"/>
      <c r="C129" s="35" t="n"/>
      <c r="D129" s="35" t="n"/>
      <c r="E129" s="35" t="n"/>
      <c r="F129" s="36" t="n"/>
      <c r="G129" s="36" t="n"/>
      <c r="H129" s="37">
        <f>IF(G129="","",G129-TODAY())</f>
        <v/>
      </c>
      <c r="I129" s="38">
        <f>IF(G129="","",IF(H129&lt;0,"Expired",IF(H129&lt;=7,"Critical",IF(H129&lt;=30,"Warning",IF(H129&lt;=90,"Upcoming","Safe")))))</f>
        <v/>
      </c>
      <c r="J129" s="39">
        <f>IF(G129="","",G129-30)</f>
        <v/>
      </c>
      <c r="K129" s="35" t="n"/>
      <c r="L129" s="35" t="n"/>
      <c r="M129" s="36" t="n"/>
    </row>
    <row r="130">
      <c r="A130" s="40" t="n"/>
      <c r="B130" s="41" t="n"/>
      <c r="C130" s="41" t="n"/>
      <c r="D130" s="41" t="n"/>
      <c r="E130" s="41" t="n"/>
      <c r="F130" s="42" t="n"/>
      <c r="G130" s="42" t="n"/>
      <c r="H130" s="43">
        <f>IF(G130="","",G130-TODAY())</f>
        <v/>
      </c>
      <c r="I130" s="44">
        <f>IF(G130="","",IF(H130&lt;0,"Expired",IF(H130&lt;=7,"Critical",IF(H130&lt;=30,"Warning",IF(H130&lt;=90,"Upcoming","Safe")))))</f>
        <v/>
      </c>
      <c r="J130" s="45">
        <f>IF(G130="","",G130-30)</f>
        <v/>
      </c>
      <c r="K130" s="41" t="n"/>
      <c r="L130" s="41" t="n"/>
      <c r="M130" s="42" t="n"/>
    </row>
    <row r="131">
      <c r="A131" s="34" t="n"/>
      <c r="B131" s="35" t="n"/>
      <c r="C131" s="35" t="n"/>
      <c r="D131" s="35" t="n"/>
      <c r="E131" s="35" t="n"/>
      <c r="F131" s="36" t="n"/>
      <c r="G131" s="36" t="n"/>
      <c r="H131" s="37">
        <f>IF(G131="","",G131-TODAY())</f>
        <v/>
      </c>
      <c r="I131" s="38">
        <f>IF(G131="","",IF(H131&lt;0,"Expired",IF(H131&lt;=7,"Critical",IF(H131&lt;=30,"Warning",IF(H131&lt;=90,"Upcoming","Safe")))))</f>
        <v/>
      </c>
      <c r="J131" s="39">
        <f>IF(G131="","",G131-30)</f>
        <v/>
      </c>
      <c r="K131" s="35" t="n"/>
      <c r="L131" s="35" t="n"/>
      <c r="M131" s="36" t="n"/>
    </row>
    <row r="132">
      <c r="A132" s="40" t="n"/>
      <c r="B132" s="41" t="n"/>
      <c r="C132" s="41" t="n"/>
      <c r="D132" s="41" t="n"/>
      <c r="E132" s="41" t="n"/>
      <c r="F132" s="42" t="n"/>
      <c r="G132" s="42" t="n"/>
      <c r="H132" s="43">
        <f>IF(G132="","",G132-TODAY())</f>
        <v/>
      </c>
      <c r="I132" s="44">
        <f>IF(G132="","",IF(H132&lt;0,"Expired",IF(H132&lt;=7,"Critical",IF(H132&lt;=30,"Warning",IF(H132&lt;=90,"Upcoming","Safe")))))</f>
        <v/>
      </c>
      <c r="J132" s="45">
        <f>IF(G132="","",G132-30)</f>
        <v/>
      </c>
      <c r="K132" s="41" t="n"/>
      <c r="L132" s="41" t="n"/>
      <c r="M132" s="42" t="n"/>
    </row>
    <row r="133">
      <c r="A133" s="34" t="n"/>
      <c r="B133" s="35" t="n"/>
      <c r="C133" s="35" t="n"/>
      <c r="D133" s="35" t="n"/>
      <c r="E133" s="35" t="n"/>
      <c r="F133" s="36" t="n"/>
      <c r="G133" s="36" t="n"/>
      <c r="H133" s="37">
        <f>IF(G133="","",G133-TODAY())</f>
        <v/>
      </c>
      <c r="I133" s="38">
        <f>IF(G133="","",IF(H133&lt;0,"Expired",IF(H133&lt;=7,"Critical",IF(H133&lt;=30,"Warning",IF(H133&lt;=90,"Upcoming","Safe")))))</f>
        <v/>
      </c>
      <c r="J133" s="39">
        <f>IF(G133="","",G133-30)</f>
        <v/>
      </c>
      <c r="K133" s="35" t="n"/>
      <c r="L133" s="35" t="n"/>
      <c r="M133" s="36" t="n"/>
    </row>
    <row r="134">
      <c r="A134" s="40" t="n"/>
      <c r="B134" s="41" t="n"/>
      <c r="C134" s="41" t="n"/>
      <c r="D134" s="41" t="n"/>
      <c r="E134" s="41" t="n"/>
      <c r="F134" s="42" t="n"/>
      <c r="G134" s="42" t="n"/>
      <c r="H134" s="43">
        <f>IF(G134="","",G134-TODAY())</f>
        <v/>
      </c>
      <c r="I134" s="44">
        <f>IF(G134="","",IF(H134&lt;0,"Expired",IF(H134&lt;=7,"Critical",IF(H134&lt;=30,"Warning",IF(H134&lt;=90,"Upcoming","Safe")))))</f>
        <v/>
      </c>
      <c r="J134" s="45">
        <f>IF(G134="","",G134-30)</f>
        <v/>
      </c>
      <c r="K134" s="41" t="n"/>
      <c r="L134" s="41" t="n"/>
      <c r="M134" s="42" t="n"/>
    </row>
    <row r="135">
      <c r="A135" s="34" t="n"/>
      <c r="B135" s="35" t="n"/>
      <c r="C135" s="35" t="n"/>
      <c r="D135" s="35" t="n"/>
      <c r="E135" s="35" t="n"/>
      <c r="F135" s="36" t="n"/>
      <c r="G135" s="36" t="n"/>
      <c r="H135" s="37">
        <f>IF(G135="","",G135-TODAY())</f>
        <v/>
      </c>
      <c r="I135" s="38">
        <f>IF(G135="","",IF(H135&lt;0,"Expired",IF(H135&lt;=7,"Critical",IF(H135&lt;=30,"Warning",IF(H135&lt;=90,"Upcoming","Safe")))))</f>
        <v/>
      </c>
      <c r="J135" s="39">
        <f>IF(G135="","",G135-30)</f>
        <v/>
      </c>
      <c r="K135" s="35" t="n"/>
      <c r="L135" s="35" t="n"/>
      <c r="M135" s="36" t="n"/>
    </row>
    <row r="136">
      <c r="A136" s="40" t="n"/>
      <c r="B136" s="41" t="n"/>
      <c r="C136" s="41" t="n"/>
      <c r="D136" s="41" t="n"/>
      <c r="E136" s="41" t="n"/>
      <c r="F136" s="42" t="n"/>
      <c r="G136" s="42" t="n"/>
      <c r="H136" s="43">
        <f>IF(G136="","",G136-TODAY())</f>
        <v/>
      </c>
      <c r="I136" s="44">
        <f>IF(G136="","",IF(H136&lt;0,"Expired",IF(H136&lt;=7,"Critical",IF(H136&lt;=30,"Warning",IF(H136&lt;=90,"Upcoming","Safe")))))</f>
        <v/>
      </c>
      <c r="J136" s="45">
        <f>IF(G136="","",G136-30)</f>
        <v/>
      </c>
      <c r="K136" s="41" t="n"/>
      <c r="L136" s="41" t="n"/>
      <c r="M136" s="42" t="n"/>
    </row>
    <row r="137">
      <c r="A137" s="34" t="n"/>
      <c r="B137" s="35" t="n"/>
      <c r="C137" s="35" t="n"/>
      <c r="D137" s="35" t="n"/>
      <c r="E137" s="35" t="n"/>
      <c r="F137" s="36" t="n"/>
      <c r="G137" s="36" t="n"/>
      <c r="H137" s="37">
        <f>IF(G137="","",G137-TODAY())</f>
        <v/>
      </c>
      <c r="I137" s="38">
        <f>IF(G137="","",IF(H137&lt;0,"Expired",IF(H137&lt;=7,"Critical",IF(H137&lt;=30,"Warning",IF(H137&lt;=90,"Upcoming","Safe")))))</f>
        <v/>
      </c>
      <c r="J137" s="39">
        <f>IF(G137="","",G137-30)</f>
        <v/>
      </c>
      <c r="K137" s="35" t="n"/>
      <c r="L137" s="35" t="n"/>
      <c r="M137" s="36" t="n"/>
    </row>
    <row r="138">
      <c r="A138" s="40" t="n"/>
      <c r="B138" s="41" t="n"/>
      <c r="C138" s="41" t="n"/>
      <c r="D138" s="41" t="n"/>
      <c r="E138" s="41" t="n"/>
      <c r="F138" s="42" t="n"/>
      <c r="G138" s="42" t="n"/>
      <c r="H138" s="43">
        <f>IF(G138="","",G138-TODAY())</f>
        <v/>
      </c>
      <c r="I138" s="44">
        <f>IF(G138="","",IF(H138&lt;0,"Expired",IF(H138&lt;=7,"Critical",IF(H138&lt;=30,"Warning",IF(H138&lt;=90,"Upcoming","Safe")))))</f>
        <v/>
      </c>
      <c r="J138" s="45">
        <f>IF(G138="","",G138-30)</f>
        <v/>
      </c>
      <c r="K138" s="41" t="n"/>
      <c r="L138" s="41" t="n"/>
      <c r="M138" s="42" t="n"/>
    </row>
    <row r="139">
      <c r="A139" s="34" t="n"/>
      <c r="B139" s="35" t="n"/>
      <c r="C139" s="35" t="n"/>
      <c r="D139" s="35" t="n"/>
      <c r="E139" s="35" t="n"/>
      <c r="F139" s="36" t="n"/>
      <c r="G139" s="36" t="n"/>
      <c r="H139" s="37">
        <f>IF(G139="","",G139-TODAY())</f>
        <v/>
      </c>
      <c r="I139" s="38">
        <f>IF(G139="","",IF(H139&lt;0,"Expired",IF(H139&lt;=7,"Critical",IF(H139&lt;=30,"Warning",IF(H139&lt;=90,"Upcoming","Safe")))))</f>
        <v/>
      </c>
      <c r="J139" s="39">
        <f>IF(G139="","",G139-30)</f>
        <v/>
      </c>
      <c r="K139" s="35" t="n"/>
      <c r="L139" s="35" t="n"/>
      <c r="M139" s="36" t="n"/>
    </row>
    <row r="140">
      <c r="A140" s="40" t="n"/>
      <c r="B140" s="41" t="n"/>
      <c r="C140" s="41" t="n"/>
      <c r="D140" s="41" t="n"/>
      <c r="E140" s="41" t="n"/>
      <c r="F140" s="42" t="n"/>
      <c r="G140" s="42" t="n"/>
      <c r="H140" s="43">
        <f>IF(G140="","",G140-TODAY())</f>
        <v/>
      </c>
      <c r="I140" s="44">
        <f>IF(G140="","",IF(H140&lt;0,"Expired",IF(H140&lt;=7,"Critical",IF(H140&lt;=30,"Warning",IF(H140&lt;=90,"Upcoming","Safe")))))</f>
        <v/>
      </c>
      <c r="J140" s="45">
        <f>IF(G140="","",G140-30)</f>
        <v/>
      </c>
      <c r="K140" s="41" t="n"/>
      <c r="L140" s="41" t="n"/>
      <c r="M140" s="42" t="n"/>
    </row>
    <row r="141">
      <c r="A141" s="34" t="n"/>
      <c r="B141" s="35" t="n"/>
      <c r="C141" s="35" t="n"/>
      <c r="D141" s="35" t="n"/>
      <c r="E141" s="35" t="n"/>
      <c r="F141" s="36" t="n"/>
      <c r="G141" s="36" t="n"/>
      <c r="H141" s="37">
        <f>IF(G141="","",G141-TODAY())</f>
        <v/>
      </c>
      <c r="I141" s="38">
        <f>IF(G141="","",IF(H141&lt;0,"Expired",IF(H141&lt;=7,"Critical",IF(H141&lt;=30,"Warning",IF(H141&lt;=90,"Upcoming","Safe")))))</f>
        <v/>
      </c>
      <c r="J141" s="39">
        <f>IF(G141="","",G141-30)</f>
        <v/>
      </c>
      <c r="K141" s="35" t="n"/>
      <c r="L141" s="35" t="n"/>
      <c r="M141" s="36" t="n"/>
    </row>
    <row r="142">
      <c r="A142" s="40" t="n"/>
      <c r="B142" s="41" t="n"/>
      <c r="C142" s="41" t="n"/>
      <c r="D142" s="41" t="n"/>
      <c r="E142" s="41" t="n"/>
      <c r="F142" s="42" t="n"/>
      <c r="G142" s="42" t="n"/>
      <c r="H142" s="43">
        <f>IF(G142="","",G142-TODAY())</f>
        <v/>
      </c>
      <c r="I142" s="44">
        <f>IF(G142="","",IF(H142&lt;0,"Expired",IF(H142&lt;=7,"Critical",IF(H142&lt;=30,"Warning",IF(H142&lt;=90,"Upcoming","Safe")))))</f>
        <v/>
      </c>
      <c r="J142" s="45">
        <f>IF(G142="","",G142-30)</f>
        <v/>
      </c>
      <c r="K142" s="41" t="n"/>
      <c r="L142" s="41" t="n"/>
      <c r="M142" s="42" t="n"/>
    </row>
    <row r="143">
      <c r="A143" s="34" t="n"/>
      <c r="B143" s="35" t="n"/>
      <c r="C143" s="35" t="n"/>
      <c r="D143" s="35" t="n"/>
      <c r="E143" s="35" t="n"/>
      <c r="F143" s="36" t="n"/>
      <c r="G143" s="36" t="n"/>
      <c r="H143" s="37">
        <f>IF(G143="","",G143-TODAY())</f>
        <v/>
      </c>
      <c r="I143" s="38">
        <f>IF(G143="","",IF(H143&lt;0,"Expired",IF(H143&lt;=7,"Critical",IF(H143&lt;=30,"Warning",IF(H143&lt;=90,"Upcoming","Safe")))))</f>
        <v/>
      </c>
      <c r="J143" s="39">
        <f>IF(G143="","",G143-30)</f>
        <v/>
      </c>
      <c r="K143" s="35" t="n"/>
      <c r="L143" s="35" t="n"/>
      <c r="M143" s="36" t="n"/>
    </row>
    <row r="144">
      <c r="A144" s="40" t="n"/>
      <c r="B144" s="41" t="n"/>
      <c r="C144" s="41" t="n"/>
      <c r="D144" s="41" t="n"/>
      <c r="E144" s="41" t="n"/>
      <c r="F144" s="42" t="n"/>
      <c r="G144" s="42" t="n"/>
      <c r="H144" s="43">
        <f>IF(G144="","",G144-TODAY())</f>
        <v/>
      </c>
      <c r="I144" s="44">
        <f>IF(G144="","",IF(H144&lt;0,"Expired",IF(H144&lt;=7,"Critical",IF(H144&lt;=30,"Warning",IF(H144&lt;=90,"Upcoming","Safe")))))</f>
        <v/>
      </c>
      <c r="J144" s="45">
        <f>IF(G144="","",G144-30)</f>
        <v/>
      </c>
      <c r="K144" s="41" t="n"/>
      <c r="L144" s="41" t="n"/>
      <c r="M144" s="42" t="n"/>
    </row>
    <row r="145">
      <c r="A145" s="34" t="n"/>
      <c r="B145" s="35" t="n"/>
      <c r="C145" s="35" t="n"/>
      <c r="D145" s="35" t="n"/>
      <c r="E145" s="35" t="n"/>
      <c r="F145" s="36" t="n"/>
      <c r="G145" s="36" t="n"/>
      <c r="H145" s="37">
        <f>IF(G145="","",G145-TODAY())</f>
        <v/>
      </c>
      <c r="I145" s="38">
        <f>IF(G145="","",IF(H145&lt;0,"Expired",IF(H145&lt;=7,"Critical",IF(H145&lt;=30,"Warning",IF(H145&lt;=90,"Upcoming","Safe")))))</f>
        <v/>
      </c>
      <c r="J145" s="39">
        <f>IF(G145="","",G145-30)</f>
        <v/>
      </c>
      <c r="K145" s="35" t="n"/>
      <c r="L145" s="35" t="n"/>
      <c r="M145" s="36" t="n"/>
    </row>
    <row r="146">
      <c r="A146" s="40" t="n"/>
      <c r="B146" s="41" t="n"/>
      <c r="C146" s="41" t="n"/>
      <c r="D146" s="41" t="n"/>
      <c r="E146" s="41" t="n"/>
      <c r="F146" s="42" t="n"/>
      <c r="G146" s="42" t="n"/>
      <c r="H146" s="43">
        <f>IF(G146="","",G146-TODAY())</f>
        <v/>
      </c>
      <c r="I146" s="44">
        <f>IF(G146="","",IF(H146&lt;0,"Expired",IF(H146&lt;=7,"Critical",IF(H146&lt;=30,"Warning",IF(H146&lt;=90,"Upcoming","Safe")))))</f>
        <v/>
      </c>
      <c r="J146" s="45">
        <f>IF(G146="","",G146-30)</f>
        <v/>
      </c>
      <c r="K146" s="41" t="n"/>
      <c r="L146" s="41" t="n"/>
      <c r="M146" s="42" t="n"/>
    </row>
    <row r="147">
      <c r="A147" s="34" t="n"/>
      <c r="B147" s="35" t="n"/>
      <c r="C147" s="35" t="n"/>
      <c r="D147" s="35" t="n"/>
      <c r="E147" s="35" t="n"/>
      <c r="F147" s="36" t="n"/>
      <c r="G147" s="36" t="n"/>
      <c r="H147" s="37">
        <f>IF(G147="","",G147-TODAY())</f>
        <v/>
      </c>
      <c r="I147" s="38">
        <f>IF(G147="","",IF(H147&lt;0,"Expired",IF(H147&lt;=7,"Critical",IF(H147&lt;=30,"Warning",IF(H147&lt;=90,"Upcoming","Safe")))))</f>
        <v/>
      </c>
      <c r="J147" s="39">
        <f>IF(G147="","",G147-30)</f>
        <v/>
      </c>
      <c r="K147" s="35" t="n"/>
      <c r="L147" s="35" t="n"/>
      <c r="M147" s="36" t="n"/>
    </row>
    <row r="148">
      <c r="A148" s="40" t="n"/>
      <c r="B148" s="41" t="n"/>
      <c r="C148" s="41" t="n"/>
      <c r="D148" s="41" t="n"/>
      <c r="E148" s="41" t="n"/>
      <c r="F148" s="42" t="n"/>
      <c r="G148" s="42" t="n"/>
      <c r="H148" s="43">
        <f>IF(G148="","",G148-TODAY())</f>
        <v/>
      </c>
      <c r="I148" s="44">
        <f>IF(G148="","",IF(H148&lt;0,"Expired",IF(H148&lt;=7,"Critical",IF(H148&lt;=30,"Warning",IF(H148&lt;=90,"Upcoming","Safe")))))</f>
        <v/>
      </c>
      <c r="J148" s="45">
        <f>IF(G148="","",G148-30)</f>
        <v/>
      </c>
      <c r="K148" s="41" t="n"/>
      <c r="L148" s="41" t="n"/>
      <c r="M148" s="42" t="n"/>
    </row>
    <row r="149">
      <c r="A149" s="34" t="n"/>
      <c r="B149" s="35" t="n"/>
      <c r="C149" s="35" t="n"/>
      <c r="D149" s="35" t="n"/>
      <c r="E149" s="35" t="n"/>
      <c r="F149" s="36" t="n"/>
      <c r="G149" s="36" t="n"/>
      <c r="H149" s="37">
        <f>IF(G149="","",G149-TODAY())</f>
        <v/>
      </c>
      <c r="I149" s="38">
        <f>IF(G149="","",IF(H149&lt;0,"Expired",IF(H149&lt;=7,"Critical",IF(H149&lt;=30,"Warning",IF(H149&lt;=90,"Upcoming","Safe")))))</f>
        <v/>
      </c>
      <c r="J149" s="39">
        <f>IF(G149="","",G149-30)</f>
        <v/>
      </c>
      <c r="K149" s="35" t="n"/>
      <c r="L149" s="35" t="n"/>
      <c r="M149" s="36" t="n"/>
    </row>
    <row r="150">
      <c r="A150" s="40" t="n"/>
      <c r="B150" s="41" t="n"/>
      <c r="C150" s="41" t="n"/>
      <c r="D150" s="41" t="n"/>
      <c r="E150" s="41" t="n"/>
      <c r="F150" s="42" t="n"/>
      <c r="G150" s="42" t="n"/>
      <c r="H150" s="43">
        <f>IF(G150="","",G150-TODAY())</f>
        <v/>
      </c>
      <c r="I150" s="44">
        <f>IF(G150="","",IF(H150&lt;0,"Expired",IF(H150&lt;=7,"Critical",IF(H150&lt;=30,"Warning",IF(H150&lt;=90,"Upcoming","Safe")))))</f>
        <v/>
      </c>
      <c r="J150" s="45">
        <f>IF(G150="","",G150-30)</f>
        <v/>
      </c>
      <c r="K150" s="41" t="n"/>
      <c r="L150" s="41" t="n"/>
      <c r="M150" s="42" t="n"/>
    </row>
    <row r="151">
      <c r="A151" s="34" t="n"/>
      <c r="B151" s="35" t="n"/>
      <c r="C151" s="35" t="n"/>
      <c r="D151" s="35" t="n"/>
      <c r="E151" s="35" t="n"/>
      <c r="F151" s="36" t="n"/>
      <c r="G151" s="36" t="n"/>
      <c r="H151" s="37">
        <f>IF(G151="","",G151-TODAY())</f>
        <v/>
      </c>
      <c r="I151" s="38">
        <f>IF(G151="","",IF(H151&lt;0,"Expired",IF(H151&lt;=7,"Critical",IF(H151&lt;=30,"Warning",IF(H151&lt;=90,"Upcoming","Safe")))))</f>
        <v/>
      </c>
      <c r="J151" s="39">
        <f>IF(G151="","",G151-30)</f>
        <v/>
      </c>
      <c r="K151" s="35" t="n"/>
      <c r="L151" s="35" t="n"/>
      <c r="M151" s="36" t="n"/>
    </row>
    <row r="152">
      <c r="A152" s="40" t="n"/>
      <c r="B152" s="41" t="n"/>
      <c r="C152" s="41" t="n"/>
      <c r="D152" s="41" t="n"/>
      <c r="E152" s="41" t="n"/>
      <c r="F152" s="42" t="n"/>
      <c r="G152" s="42" t="n"/>
      <c r="H152" s="43">
        <f>IF(G152="","",G152-TODAY())</f>
        <v/>
      </c>
      <c r="I152" s="44">
        <f>IF(G152="","",IF(H152&lt;0,"Expired",IF(H152&lt;=7,"Critical",IF(H152&lt;=30,"Warning",IF(H152&lt;=90,"Upcoming","Safe")))))</f>
        <v/>
      </c>
      <c r="J152" s="45">
        <f>IF(G152="","",G152-30)</f>
        <v/>
      </c>
      <c r="K152" s="41" t="n"/>
      <c r="L152" s="41" t="n"/>
      <c r="M152" s="42" t="n"/>
    </row>
    <row r="153">
      <c r="A153" s="34" t="n"/>
      <c r="B153" s="35" t="n"/>
      <c r="C153" s="35" t="n"/>
      <c r="D153" s="35" t="n"/>
      <c r="E153" s="35" t="n"/>
      <c r="F153" s="36" t="n"/>
      <c r="G153" s="36" t="n"/>
      <c r="H153" s="37">
        <f>IF(G153="","",G153-TODAY())</f>
        <v/>
      </c>
      <c r="I153" s="38">
        <f>IF(G153="","",IF(H153&lt;0,"Expired",IF(H153&lt;=7,"Critical",IF(H153&lt;=30,"Warning",IF(H153&lt;=90,"Upcoming","Safe")))))</f>
        <v/>
      </c>
      <c r="J153" s="39">
        <f>IF(G153="","",G153-30)</f>
        <v/>
      </c>
      <c r="K153" s="35" t="n"/>
      <c r="L153" s="35" t="n"/>
      <c r="M153" s="36" t="n"/>
    </row>
    <row r="154">
      <c r="A154" s="40" t="n"/>
      <c r="B154" s="41" t="n"/>
      <c r="C154" s="41" t="n"/>
      <c r="D154" s="41" t="n"/>
      <c r="E154" s="41" t="n"/>
      <c r="F154" s="42" t="n"/>
      <c r="G154" s="42" t="n"/>
      <c r="H154" s="43">
        <f>IF(G154="","",G154-TODAY())</f>
        <v/>
      </c>
      <c r="I154" s="44">
        <f>IF(G154="","",IF(H154&lt;0,"Expired",IF(H154&lt;=7,"Critical",IF(H154&lt;=30,"Warning",IF(H154&lt;=90,"Upcoming","Safe")))))</f>
        <v/>
      </c>
      <c r="J154" s="45">
        <f>IF(G154="","",G154-30)</f>
        <v/>
      </c>
      <c r="K154" s="41" t="n"/>
      <c r="L154" s="41" t="n"/>
      <c r="M154" s="42" t="n"/>
    </row>
    <row r="155">
      <c r="A155" s="34" t="n"/>
      <c r="B155" s="35" t="n"/>
      <c r="C155" s="35" t="n"/>
      <c r="D155" s="35" t="n"/>
      <c r="E155" s="35" t="n"/>
      <c r="F155" s="36" t="n"/>
      <c r="G155" s="36" t="n"/>
      <c r="H155" s="37">
        <f>IF(G155="","",G155-TODAY())</f>
        <v/>
      </c>
      <c r="I155" s="38">
        <f>IF(G155="","",IF(H155&lt;0,"Expired",IF(H155&lt;=7,"Critical",IF(H155&lt;=30,"Warning",IF(H155&lt;=90,"Upcoming","Safe")))))</f>
        <v/>
      </c>
      <c r="J155" s="39">
        <f>IF(G155="","",G155-30)</f>
        <v/>
      </c>
      <c r="K155" s="35" t="n"/>
      <c r="L155" s="35" t="n"/>
      <c r="M155" s="36" t="n"/>
    </row>
    <row r="156">
      <c r="A156" s="40" t="n"/>
      <c r="B156" s="41" t="n"/>
      <c r="C156" s="41" t="n"/>
      <c r="D156" s="41" t="n"/>
      <c r="E156" s="41" t="n"/>
      <c r="F156" s="42" t="n"/>
      <c r="G156" s="42" t="n"/>
      <c r="H156" s="43">
        <f>IF(G156="","",G156-TODAY())</f>
        <v/>
      </c>
      <c r="I156" s="44">
        <f>IF(G156="","",IF(H156&lt;0,"Expired",IF(H156&lt;=7,"Critical",IF(H156&lt;=30,"Warning",IF(H156&lt;=90,"Upcoming","Safe")))))</f>
        <v/>
      </c>
      <c r="J156" s="45">
        <f>IF(G156="","",G156-30)</f>
        <v/>
      </c>
      <c r="K156" s="41" t="n"/>
      <c r="L156" s="41" t="n"/>
      <c r="M156" s="42" t="n"/>
    </row>
    <row r="157">
      <c r="A157" s="34" t="n"/>
      <c r="B157" s="35" t="n"/>
      <c r="C157" s="35" t="n"/>
      <c r="D157" s="35" t="n"/>
      <c r="E157" s="35" t="n"/>
      <c r="F157" s="36" t="n"/>
      <c r="G157" s="36" t="n"/>
      <c r="H157" s="37">
        <f>IF(G157="","",G157-TODAY())</f>
        <v/>
      </c>
      <c r="I157" s="38">
        <f>IF(G157="","",IF(H157&lt;0,"Expired",IF(H157&lt;=7,"Critical",IF(H157&lt;=30,"Warning",IF(H157&lt;=90,"Upcoming","Safe")))))</f>
        <v/>
      </c>
      <c r="J157" s="39">
        <f>IF(G157="","",G157-30)</f>
        <v/>
      </c>
      <c r="K157" s="35" t="n"/>
      <c r="L157" s="35" t="n"/>
      <c r="M157" s="36" t="n"/>
    </row>
    <row r="158">
      <c r="A158" s="40" t="n"/>
      <c r="B158" s="41" t="n"/>
      <c r="C158" s="41" t="n"/>
      <c r="D158" s="41" t="n"/>
      <c r="E158" s="41" t="n"/>
      <c r="F158" s="42" t="n"/>
      <c r="G158" s="42" t="n"/>
      <c r="H158" s="43">
        <f>IF(G158="","",G158-TODAY())</f>
        <v/>
      </c>
      <c r="I158" s="44">
        <f>IF(G158="","",IF(H158&lt;0,"Expired",IF(H158&lt;=7,"Critical",IF(H158&lt;=30,"Warning",IF(H158&lt;=90,"Upcoming","Safe")))))</f>
        <v/>
      </c>
      <c r="J158" s="45">
        <f>IF(G158="","",G158-30)</f>
        <v/>
      </c>
      <c r="K158" s="41" t="n"/>
      <c r="L158" s="41" t="n"/>
      <c r="M158" s="42" t="n"/>
    </row>
    <row r="159">
      <c r="A159" s="34" t="n"/>
      <c r="B159" s="35" t="n"/>
      <c r="C159" s="35" t="n"/>
      <c r="D159" s="35" t="n"/>
      <c r="E159" s="35" t="n"/>
      <c r="F159" s="36" t="n"/>
      <c r="G159" s="36" t="n"/>
      <c r="H159" s="37">
        <f>IF(G159="","",G159-TODAY())</f>
        <v/>
      </c>
      <c r="I159" s="38">
        <f>IF(G159="","",IF(H159&lt;0,"Expired",IF(H159&lt;=7,"Critical",IF(H159&lt;=30,"Warning",IF(H159&lt;=90,"Upcoming","Safe")))))</f>
        <v/>
      </c>
      <c r="J159" s="39">
        <f>IF(G159="","",G159-30)</f>
        <v/>
      </c>
      <c r="K159" s="35" t="n"/>
      <c r="L159" s="35" t="n"/>
      <c r="M159" s="36" t="n"/>
    </row>
    <row r="160">
      <c r="A160" s="40" t="n"/>
      <c r="B160" s="41" t="n"/>
      <c r="C160" s="41" t="n"/>
      <c r="D160" s="41" t="n"/>
      <c r="E160" s="41" t="n"/>
      <c r="F160" s="42" t="n"/>
      <c r="G160" s="42" t="n"/>
      <c r="H160" s="43">
        <f>IF(G160="","",G160-TODAY())</f>
        <v/>
      </c>
      <c r="I160" s="44">
        <f>IF(G160="","",IF(H160&lt;0,"Expired",IF(H160&lt;=7,"Critical",IF(H160&lt;=30,"Warning",IF(H160&lt;=90,"Upcoming","Safe")))))</f>
        <v/>
      </c>
      <c r="J160" s="45">
        <f>IF(G160="","",G160-30)</f>
        <v/>
      </c>
      <c r="K160" s="41" t="n"/>
      <c r="L160" s="41" t="n"/>
      <c r="M160" s="42" t="n"/>
    </row>
    <row r="161">
      <c r="A161" s="34" t="n"/>
      <c r="B161" s="35" t="n"/>
      <c r="C161" s="35" t="n"/>
      <c r="D161" s="35" t="n"/>
      <c r="E161" s="35" t="n"/>
      <c r="F161" s="36" t="n"/>
      <c r="G161" s="36" t="n"/>
      <c r="H161" s="37">
        <f>IF(G161="","",G161-TODAY())</f>
        <v/>
      </c>
      <c r="I161" s="38">
        <f>IF(G161="","",IF(H161&lt;0,"Expired",IF(H161&lt;=7,"Critical",IF(H161&lt;=30,"Warning",IF(H161&lt;=90,"Upcoming","Safe")))))</f>
        <v/>
      </c>
      <c r="J161" s="39">
        <f>IF(G161="","",G161-30)</f>
        <v/>
      </c>
      <c r="K161" s="35" t="n"/>
      <c r="L161" s="35" t="n"/>
      <c r="M161" s="36" t="n"/>
    </row>
    <row r="162">
      <c r="A162" s="40" t="n"/>
      <c r="B162" s="41" t="n"/>
      <c r="C162" s="41" t="n"/>
      <c r="D162" s="41" t="n"/>
      <c r="E162" s="41" t="n"/>
      <c r="F162" s="42" t="n"/>
      <c r="G162" s="42" t="n"/>
      <c r="H162" s="43">
        <f>IF(G162="","",G162-TODAY())</f>
        <v/>
      </c>
      <c r="I162" s="44">
        <f>IF(G162="","",IF(H162&lt;0,"Expired",IF(H162&lt;=7,"Critical",IF(H162&lt;=30,"Warning",IF(H162&lt;=90,"Upcoming","Safe")))))</f>
        <v/>
      </c>
      <c r="J162" s="45">
        <f>IF(G162="","",G162-30)</f>
        <v/>
      </c>
      <c r="K162" s="41" t="n"/>
      <c r="L162" s="41" t="n"/>
      <c r="M162" s="42" t="n"/>
    </row>
    <row r="163">
      <c r="A163" s="34" t="n"/>
      <c r="B163" s="35" t="n"/>
      <c r="C163" s="35" t="n"/>
      <c r="D163" s="35" t="n"/>
      <c r="E163" s="35" t="n"/>
      <c r="F163" s="36" t="n"/>
      <c r="G163" s="36" t="n"/>
      <c r="H163" s="37">
        <f>IF(G163="","",G163-TODAY())</f>
        <v/>
      </c>
      <c r="I163" s="38">
        <f>IF(G163="","",IF(H163&lt;0,"Expired",IF(H163&lt;=7,"Critical",IF(H163&lt;=30,"Warning",IF(H163&lt;=90,"Upcoming","Safe")))))</f>
        <v/>
      </c>
      <c r="J163" s="39">
        <f>IF(G163="","",G163-30)</f>
        <v/>
      </c>
      <c r="K163" s="35" t="n"/>
      <c r="L163" s="35" t="n"/>
      <c r="M163" s="36" t="n"/>
    </row>
    <row r="164">
      <c r="A164" s="40" t="n"/>
      <c r="B164" s="41" t="n"/>
      <c r="C164" s="41" t="n"/>
      <c r="D164" s="41" t="n"/>
      <c r="E164" s="41" t="n"/>
      <c r="F164" s="42" t="n"/>
      <c r="G164" s="42" t="n"/>
      <c r="H164" s="43">
        <f>IF(G164="","",G164-TODAY())</f>
        <v/>
      </c>
      <c r="I164" s="44">
        <f>IF(G164="","",IF(H164&lt;0,"Expired",IF(H164&lt;=7,"Critical",IF(H164&lt;=30,"Warning",IF(H164&lt;=90,"Upcoming","Safe")))))</f>
        <v/>
      </c>
      <c r="J164" s="45">
        <f>IF(G164="","",G164-30)</f>
        <v/>
      </c>
      <c r="K164" s="41" t="n"/>
      <c r="L164" s="41" t="n"/>
      <c r="M164" s="42" t="n"/>
    </row>
    <row r="165">
      <c r="A165" s="34" t="n"/>
      <c r="B165" s="35" t="n"/>
      <c r="C165" s="35" t="n"/>
      <c r="D165" s="35" t="n"/>
      <c r="E165" s="35" t="n"/>
      <c r="F165" s="36" t="n"/>
      <c r="G165" s="36" t="n"/>
      <c r="H165" s="37">
        <f>IF(G165="","",G165-TODAY())</f>
        <v/>
      </c>
      <c r="I165" s="38">
        <f>IF(G165="","",IF(H165&lt;0,"Expired",IF(H165&lt;=7,"Critical",IF(H165&lt;=30,"Warning",IF(H165&lt;=90,"Upcoming","Safe")))))</f>
        <v/>
      </c>
      <c r="J165" s="39">
        <f>IF(G165="","",G165-30)</f>
        <v/>
      </c>
      <c r="K165" s="35" t="n"/>
      <c r="L165" s="35" t="n"/>
      <c r="M165" s="36" t="n"/>
    </row>
    <row r="166">
      <c r="A166" s="40" t="n"/>
      <c r="B166" s="41" t="n"/>
      <c r="C166" s="41" t="n"/>
      <c r="D166" s="41" t="n"/>
      <c r="E166" s="41" t="n"/>
      <c r="F166" s="42" t="n"/>
      <c r="G166" s="42" t="n"/>
      <c r="H166" s="43">
        <f>IF(G166="","",G166-TODAY())</f>
        <v/>
      </c>
      <c r="I166" s="44">
        <f>IF(G166="","",IF(H166&lt;0,"Expired",IF(H166&lt;=7,"Critical",IF(H166&lt;=30,"Warning",IF(H166&lt;=90,"Upcoming","Safe")))))</f>
        <v/>
      </c>
      <c r="J166" s="45">
        <f>IF(G166="","",G166-30)</f>
        <v/>
      </c>
      <c r="K166" s="41" t="n"/>
      <c r="L166" s="41" t="n"/>
      <c r="M166" s="42" t="n"/>
    </row>
    <row r="167">
      <c r="A167" s="34" t="n"/>
      <c r="B167" s="35" t="n"/>
      <c r="C167" s="35" t="n"/>
      <c r="D167" s="35" t="n"/>
      <c r="E167" s="35" t="n"/>
      <c r="F167" s="36" t="n"/>
      <c r="G167" s="36" t="n"/>
      <c r="H167" s="37">
        <f>IF(G167="","",G167-TODAY())</f>
        <v/>
      </c>
      <c r="I167" s="38">
        <f>IF(G167="","",IF(H167&lt;0,"Expired",IF(H167&lt;=7,"Critical",IF(H167&lt;=30,"Warning",IF(H167&lt;=90,"Upcoming","Safe")))))</f>
        <v/>
      </c>
      <c r="J167" s="39">
        <f>IF(G167="","",G167-30)</f>
        <v/>
      </c>
      <c r="K167" s="35" t="n"/>
      <c r="L167" s="35" t="n"/>
      <c r="M167" s="36" t="n"/>
    </row>
    <row r="168">
      <c r="A168" s="40" t="n"/>
      <c r="B168" s="41" t="n"/>
      <c r="C168" s="41" t="n"/>
      <c r="D168" s="41" t="n"/>
      <c r="E168" s="41" t="n"/>
      <c r="F168" s="42" t="n"/>
      <c r="G168" s="42" t="n"/>
      <c r="H168" s="43">
        <f>IF(G168="","",G168-TODAY())</f>
        <v/>
      </c>
      <c r="I168" s="44">
        <f>IF(G168="","",IF(H168&lt;0,"Expired",IF(H168&lt;=7,"Critical",IF(H168&lt;=30,"Warning",IF(H168&lt;=90,"Upcoming","Safe")))))</f>
        <v/>
      </c>
      <c r="J168" s="45">
        <f>IF(G168="","",G168-30)</f>
        <v/>
      </c>
      <c r="K168" s="41" t="n"/>
      <c r="L168" s="41" t="n"/>
      <c r="M168" s="42" t="n"/>
    </row>
    <row r="169">
      <c r="A169" s="34" t="n"/>
      <c r="B169" s="35" t="n"/>
      <c r="C169" s="35" t="n"/>
      <c r="D169" s="35" t="n"/>
      <c r="E169" s="35" t="n"/>
      <c r="F169" s="36" t="n"/>
      <c r="G169" s="36" t="n"/>
      <c r="H169" s="37">
        <f>IF(G169="","",G169-TODAY())</f>
        <v/>
      </c>
      <c r="I169" s="38">
        <f>IF(G169="","",IF(H169&lt;0,"Expired",IF(H169&lt;=7,"Critical",IF(H169&lt;=30,"Warning",IF(H169&lt;=90,"Upcoming","Safe")))))</f>
        <v/>
      </c>
      <c r="J169" s="39">
        <f>IF(G169="","",G169-30)</f>
        <v/>
      </c>
      <c r="K169" s="35" t="n"/>
      <c r="L169" s="35" t="n"/>
      <c r="M169" s="36" t="n"/>
    </row>
    <row r="170">
      <c r="A170" s="40" t="n"/>
      <c r="B170" s="41" t="n"/>
      <c r="C170" s="41" t="n"/>
      <c r="D170" s="41" t="n"/>
      <c r="E170" s="41" t="n"/>
      <c r="F170" s="42" t="n"/>
      <c r="G170" s="42" t="n"/>
      <c r="H170" s="43">
        <f>IF(G170="","",G170-TODAY())</f>
        <v/>
      </c>
      <c r="I170" s="44">
        <f>IF(G170="","",IF(H170&lt;0,"Expired",IF(H170&lt;=7,"Critical",IF(H170&lt;=30,"Warning",IF(H170&lt;=90,"Upcoming","Safe")))))</f>
        <v/>
      </c>
      <c r="J170" s="45">
        <f>IF(G170="","",G170-30)</f>
        <v/>
      </c>
      <c r="K170" s="41" t="n"/>
      <c r="L170" s="41" t="n"/>
      <c r="M170" s="42" t="n"/>
    </row>
    <row r="171">
      <c r="A171" s="34" t="n"/>
      <c r="B171" s="35" t="n"/>
      <c r="C171" s="35" t="n"/>
      <c r="D171" s="35" t="n"/>
      <c r="E171" s="35" t="n"/>
      <c r="F171" s="36" t="n"/>
      <c r="G171" s="36" t="n"/>
      <c r="H171" s="37">
        <f>IF(G171="","",G171-TODAY())</f>
        <v/>
      </c>
      <c r="I171" s="38">
        <f>IF(G171="","",IF(H171&lt;0,"Expired",IF(H171&lt;=7,"Critical",IF(H171&lt;=30,"Warning",IF(H171&lt;=90,"Upcoming","Safe")))))</f>
        <v/>
      </c>
      <c r="J171" s="39">
        <f>IF(G171="","",G171-30)</f>
        <v/>
      </c>
      <c r="K171" s="35" t="n"/>
      <c r="L171" s="35" t="n"/>
      <c r="M171" s="36" t="n"/>
    </row>
    <row r="172">
      <c r="A172" s="40" t="n"/>
      <c r="B172" s="41" t="n"/>
      <c r="C172" s="41" t="n"/>
      <c r="D172" s="41" t="n"/>
      <c r="E172" s="41" t="n"/>
      <c r="F172" s="42" t="n"/>
      <c r="G172" s="42" t="n"/>
      <c r="H172" s="43">
        <f>IF(G172="","",G172-TODAY())</f>
        <v/>
      </c>
      <c r="I172" s="44">
        <f>IF(G172="","",IF(H172&lt;0,"Expired",IF(H172&lt;=7,"Critical",IF(H172&lt;=30,"Warning",IF(H172&lt;=90,"Upcoming","Safe")))))</f>
        <v/>
      </c>
      <c r="J172" s="45">
        <f>IF(G172="","",G172-30)</f>
        <v/>
      </c>
      <c r="K172" s="41" t="n"/>
      <c r="L172" s="41" t="n"/>
      <c r="M172" s="42" t="n"/>
    </row>
    <row r="173">
      <c r="A173" s="34" t="n"/>
      <c r="B173" s="35" t="n"/>
      <c r="C173" s="35" t="n"/>
      <c r="D173" s="35" t="n"/>
      <c r="E173" s="35" t="n"/>
      <c r="F173" s="36" t="n"/>
      <c r="G173" s="36" t="n"/>
      <c r="H173" s="37">
        <f>IF(G173="","",G173-TODAY())</f>
        <v/>
      </c>
      <c r="I173" s="38">
        <f>IF(G173="","",IF(H173&lt;0,"Expired",IF(H173&lt;=7,"Critical",IF(H173&lt;=30,"Warning",IF(H173&lt;=90,"Upcoming","Safe")))))</f>
        <v/>
      </c>
      <c r="J173" s="39">
        <f>IF(G173="","",G173-30)</f>
        <v/>
      </c>
      <c r="K173" s="35" t="n"/>
      <c r="L173" s="35" t="n"/>
      <c r="M173" s="36" t="n"/>
    </row>
    <row r="174">
      <c r="A174" s="40" t="n"/>
      <c r="B174" s="41" t="n"/>
      <c r="C174" s="41" t="n"/>
      <c r="D174" s="41" t="n"/>
      <c r="E174" s="41" t="n"/>
      <c r="F174" s="42" t="n"/>
      <c r="G174" s="42" t="n"/>
      <c r="H174" s="43">
        <f>IF(G174="","",G174-TODAY())</f>
        <v/>
      </c>
      <c r="I174" s="44">
        <f>IF(G174="","",IF(H174&lt;0,"Expired",IF(H174&lt;=7,"Critical",IF(H174&lt;=30,"Warning",IF(H174&lt;=90,"Upcoming","Safe")))))</f>
        <v/>
      </c>
      <c r="J174" s="45">
        <f>IF(G174="","",G174-30)</f>
        <v/>
      </c>
      <c r="K174" s="41" t="n"/>
      <c r="L174" s="41" t="n"/>
      <c r="M174" s="42" t="n"/>
    </row>
    <row r="175">
      <c r="A175" s="34" t="n"/>
      <c r="B175" s="35" t="n"/>
      <c r="C175" s="35" t="n"/>
      <c r="D175" s="35" t="n"/>
      <c r="E175" s="35" t="n"/>
      <c r="F175" s="36" t="n"/>
      <c r="G175" s="36" t="n"/>
      <c r="H175" s="37">
        <f>IF(G175="","",G175-TODAY())</f>
        <v/>
      </c>
      <c r="I175" s="38">
        <f>IF(G175="","",IF(H175&lt;0,"Expired",IF(H175&lt;=7,"Critical",IF(H175&lt;=30,"Warning",IF(H175&lt;=90,"Upcoming","Safe")))))</f>
        <v/>
      </c>
      <c r="J175" s="39">
        <f>IF(G175="","",G175-30)</f>
        <v/>
      </c>
      <c r="K175" s="35" t="n"/>
      <c r="L175" s="35" t="n"/>
      <c r="M175" s="36" t="n"/>
    </row>
    <row r="176">
      <c r="A176" s="40" t="n"/>
      <c r="B176" s="41" t="n"/>
      <c r="C176" s="41" t="n"/>
      <c r="D176" s="41" t="n"/>
      <c r="E176" s="41" t="n"/>
      <c r="F176" s="42" t="n"/>
      <c r="G176" s="42" t="n"/>
      <c r="H176" s="43">
        <f>IF(G176="","",G176-TODAY())</f>
        <v/>
      </c>
      <c r="I176" s="44">
        <f>IF(G176="","",IF(H176&lt;0,"Expired",IF(H176&lt;=7,"Critical",IF(H176&lt;=30,"Warning",IF(H176&lt;=90,"Upcoming","Safe")))))</f>
        <v/>
      </c>
      <c r="J176" s="45">
        <f>IF(G176="","",G176-30)</f>
        <v/>
      </c>
      <c r="K176" s="41" t="n"/>
      <c r="L176" s="41" t="n"/>
      <c r="M176" s="42" t="n"/>
    </row>
    <row r="177">
      <c r="A177" s="34" t="n"/>
      <c r="B177" s="35" t="n"/>
      <c r="C177" s="35" t="n"/>
      <c r="D177" s="35" t="n"/>
      <c r="E177" s="35" t="n"/>
      <c r="F177" s="36" t="n"/>
      <c r="G177" s="36" t="n"/>
      <c r="H177" s="37">
        <f>IF(G177="","",G177-TODAY())</f>
        <v/>
      </c>
      <c r="I177" s="38">
        <f>IF(G177="","",IF(H177&lt;0,"Expired",IF(H177&lt;=7,"Critical",IF(H177&lt;=30,"Warning",IF(H177&lt;=90,"Upcoming","Safe")))))</f>
        <v/>
      </c>
      <c r="J177" s="39">
        <f>IF(G177="","",G177-30)</f>
        <v/>
      </c>
      <c r="K177" s="35" t="n"/>
      <c r="L177" s="35" t="n"/>
      <c r="M177" s="36" t="n"/>
    </row>
    <row r="178">
      <c r="A178" s="40" t="n"/>
      <c r="B178" s="41" t="n"/>
      <c r="C178" s="41" t="n"/>
      <c r="D178" s="41" t="n"/>
      <c r="E178" s="41" t="n"/>
      <c r="F178" s="42" t="n"/>
      <c r="G178" s="42" t="n"/>
      <c r="H178" s="43">
        <f>IF(G178="","",G178-TODAY())</f>
        <v/>
      </c>
      <c r="I178" s="44">
        <f>IF(G178="","",IF(H178&lt;0,"Expired",IF(H178&lt;=7,"Critical",IF(H178&lt;=30,"Warning",IF(H178&lt;=90,"Upcoming","Safe")))))</f>
        <v/>
      </c>
      <c r="J178" s="45">
        <f>IF(G178="","",G178-30)</f>
        <v/>
      </c>
      <c r="K178" s="41" t="n"/>
      <c r="L178" s="41" t="n"/>
      <c r="M178" s="42" t="n"/>
    </row>
    <row r="179">
      <c r="A179" s="34" t="n"/>
      <c r="B179" s="35" t="n"/>
      <c r="C179" s="35" t="n"/>
      <c r="D179" s="35" t="n"/>
      <c r="E179" s="35" t="n"/>
      <c r="F179" s="36" t="n"/>
      <c r="G179" s="36" t="n"/>
      <c r="H179" s="37">
        <f>IF(G179="","",G179-TODAY())</f>
        <v/>
      </c>
      <c r="I179" s="38">
        <f>IF(G179="","",IF(H179&lt;0,"Expired",IF(H179&lt;=7,"Critical",IF(H179&lt;=30,"Warning",IF(H179&lt;=90,"Upcoming","Safe")))))</f>
        <v/>
      </c>
      <c r="J179" s="39">
        <f>IF(G179="","",G179-30)</f>
        <v/>
      </c>
      <c r="K179" s="35" t="n"/>
      <c r="L179" s="35" t="n"/>
      <c r="M179" s="36" t="n"/>
    </row>
    <row r="180">
      <c r="A180" s="40" t="n"/>
      <c r="B180" s="41" t="n"/>
      <c r="C180" s="41" t="n"/>
      <c r="D180" s="41" t="n"/>
      <c r="E180" s="41" t="n"/>
      <c r="F180" s="42" t="n"/>
      <c r="G180" s="42" t="n"/>
      <c r="H180" s="43">
        <f>IF(G180="","",G180-TODAY())</f>
        <v/>
      </c>
      <c r="I180" s="44">
        <f>IF(G180="","",IF(H180&lt;0,"Expired",IF(H180&lt;=7,"Critical",IF(H180&lt;=30,"Warning",IF(H180&lt;=90,"Upcoming","Safe")))))</f>
        <v/>
      </c>
      <c r="J180" s="45">
        <f>IF(G180="","",G180-30)</f>
        <v/>
      </c>
      <c r="K180" s="41" t="n"/>
      <c r="L180" s="41" t="n"/>
      <c r="M180" s="42" t="n"/>
    </row>
    <row r="181">
      <c r="A181" s="34" t="n"/>
      <c r="B181" s="35" t="n"/>
      <c r="C181" s="35" t="n"/>
      <c r="D181" s="35" t="n"/>
      <c r="E181" s="35" t="n"/>
      <c r="F181" s="36" t="n"/>
      <c r="G181" s="36" t="n"/>
      <c r="H181" s="37">
        <f>IF(G181="","",G181-TODAY())</f>
        <v/>
      </c>
      <c r="I181" s="38">
        <f>IF(G181="","",IF(H181&lt;0,"Expired",IF(H181&lt;=7,"Critical",IF(H181&lt;=30,"Warning",IF(H181&lt;=90,"Upcoming","Safe")))))</f>
        <v/>
      </c>
      <c r="J181" s="39">
        <f>IF(G181="","",G181-30)</f>
        <v/>
      </c>
      <c r="K181" s="35" t="n"/>
      <c r="L181" s="35" t="n"/>
      <c r="M181" s="36" t="n"/>
    </row>
    <row r="182">
      <c r="A182" s="40" t="n"/>
      <c r="B182" s="41" t="n"/>
      <c r="C182" s="41" t="n"/>
      <c r="D182" s="41" t="n"/>
      <c r="E182" s="41" t="n"/>
      <c r="F182" s="42" t="n"/>
      <c r="G182" s="42" t="n"/>
      <c r="H182" s="43">
        <f>IF(G182="","",G182-TODAY())</f>
        <v/>
      </c>
      <c r="I182" s="44">
        <f>IF(G182="","",IF(H182&lt;0,"Expired",IF(H182&lt;=7,"Critical",IF(H182&lt;=30,"Warning",IF(H182&lt;=90,"Upcoming","Safe")))))</f>
        <v/>
      </c>
      <c r="J182" s="45">
        <f>IF(G182="","",G182-30)</f>
        <v/>
      </c>
      <c r="K182" s="41" t="n"/>
      <c r="L182" s="41" t="n"/>
      <c r="M182" s="42" t="n"/>
    </row>
    <row r="183">
      <c r="A183" s="34" t="n"/>
      <c r="B183" s="35" t="n"/>
      <c r="C183" s="35" t="n"/>
      <c r="D183" s="35" t="n"/>
      <c r="E183" s="35" t="n"/>
      <c r="F183" s="36" t="n"/>
      <c r="G183" s="36" t="n"/>
      <c r="H183" s="37">
        <f>IF(G183="","",G183-TODAY())</f>
        <v/>
      </c>
      <c r="I183" s="38">
        <f>IF(G183="","",IF(H183&lt;0,"Expired",IF(H183&lt;=7,"Critical",IF(H183&lt;=30,"Warning",IF(H183&lt;=90,"Upcoming","Safe")))))</f>
        <v/>
      </c>
      <c r="J183" s="39">
        <f>IF(G183="","",G183-30)</f>
        <v/>
      </c>
      <c r="K183" s="35" t="n"/>
      <c r="L183" s="35" t="n"/>
      <c r="M183" s="36" t="n"/>
    </row>
    <row r="184">
      <c r="A184" s="40" t="n"/>
      <c r="B184" s="41" t="n"/>
      <c r="C184" s="41" t="n"/>
      <c r="D184" s="41" t="n"/>
      <c r="E184" s="41" t="n"/>
      <c r="F184" s="42" t="n"/>
      <c r="G184" s="42" t="n"/>
      <c r="H184" s="43">
        <f>IF(G184="","",G184-TODAY())</f>
        <v/>
      </c>
      <c r="I184" s="44">
        <f>IF(G184="","",IF(H184&lt;0,"Expired",IF(H184&lt;=7,"Critical",IF(H184&lt;=30,"Warning",IF(H184&lt;=90,"Upcoming","Safe")))))</f>
        <v/>
      </c>
      <c r="J184" s="45">
        <f>IF(G184="","",G184-30)</f>
        <v/>
      </c>
      <c r="K184" s="41" t="n"/>
      <c r="L184" s="41" t="n"/>
      <c r="M184" s="42" t="n"/>
    </row>
    <row r="185">
      <c r="A185" s="34" t="n"/>
      <c r="B185" s="35" t="n"/>
      <c r="C185" s="35" t="n"/>
      <c r="D185" s="35" t="n"/>
      <c r="E185" s="35" t="n"/>
      <c r="F185" s="36" t="n"/>
      <c r="G185" s="36" t="n"/>
      <c r="H185" s="37">
        <f>IF(G185="","",G185-TODAY())</f>
        <v/>
      </c>
      <c r="I185" s="38">
        <f>IF(G185="","",IF(H185&lt;0,"Expired",IF(H185&lt;=7,"Critical",IF(H185&lt;=30,"Warning",IF(H185&lt;=90,"Upcoming","Safe")))))</f>
        <v/>
      </c>
      <c r="J185" s="39">
        <f>IF(G185="","",G185-30)</f>
        <v/>
      </c>
      <c r="K185" s="35" t="n"/>
      <c r="L185" s="35" t="n"/>
      <c r="M185" s="36" t="n"/>
    </row>
    <row r="186">
      <c r="A186" s="40" t="n"/>
      <c r="B186" s="41" t="n"/>
      <c r="C186" s="41" t="n"/>
      <c r="D186" s="41" t="n"/>
      <c r="E186" s="41" t="n"/>
      <c r="F186" s="42" t="n"/>
      <c r="G186" s="42" t="n"/>
      <c r="H186" s="43">
        <f>IF(G186="","",G186-TODAY())</f>
        <v/>
      </c>
      <c r="I186" s="44">
        <f>IF(G186="","",IF(H186&lt;0,"Expired",IF(H186&lt;=7,"Critical",IF(H186&lt;=30,"Warning",IF(H186&lt;=90,"Upcoming","Safe")))))</f>
        <v/>
      </c>
      <c r="J186" s="45">
        <f>IF(G186="","",G186-30)</f>
        <v/>
      </c>
      <c r="K186" s="41" t="n"/>
      <c r="L186" s="41" t="n"/>
      <c r="M186" s="42" t="n"/>
    </row>
    <row r="187">
      <c r="A187" s="34" t="n"/>
      <c r="B187" s="35" t="n"/>
      <c r="C187" s="35" t="n"/>
      <c r="D187" s="35" t="n"/>
      <c r="E187" s="35" t="n"/>
      <c r="F187" s="36" t="n"/>
      <c r="G187" s="36" t="n"/>
      <c r="H187" s="37">
        <f>IF(G187="","",G187-TODAY())</f>
        <v/>
      </c>
      <c r="I187" s="38">
        <f>IF(G187="","",IF(H187&lt;0,"Expired",IF(H187&lt;=7,"Critical",IF(H187&lt;=30,"Warning",IF(H187&lt;=90,"Upcoming","Safe")))))</f>
        <v/>
      </c>
      <c r="J187" s="39">
        <f>IF(G187="","",G187-30)</f>
        <v/>
      </c>
      <c r="K187" s="35" t="n"/>
      <c r="L187" s="35" t="n"/>
      <c r="M187" s="36" t="n"/>
    </row>
    <row r="188">
      <c r="A188" s="40" t="n"/>
      <c r="B188" s="41" t="n"/>
      <c r="C188" s="41" t="n"/>
      <c r="D188" s="41" t="n"/>
      <c r="E188" s="41" t="n"/>
      <c r="F188" s="42" t="n"/>
      <c r="G188" s="42" t="n"/>
      <c r="H188" s="43">
        <f>IF(G188="","",G188-TODAY())</f>
        <v/>
      </c>
      <c r="I188" s="44">
        <f>IF(G188="","",IF(H188&lt;0,"Expired",IF(H188&lt;=7,"Critical",IF(H188&lt;=30,"Warning",IF(H188&lt;=90,"Upcoming","Safe")))))</f>
        <v/>
      </c>
      <c r="J188" s="45">
        <f>IF(G188="","",G188-30)</f>
        <v/>
      </c>
      <c r="K188" s="41" t="n"/>
      <c r="L188" s="41" t="n"/>
      <c r="M188" s="42" t="n"/>
    </row>
    <row r="189">
      <c r="A189" s="34" t="n"/>
      <c r="B189" s="35" t="n"/>
      <c r="C189" s="35" t="n"/>
      <c r="D189" s="35" t="n"/>
      <c r="E189" s="35" t="n"/>
      <c r="F189" s="36" t="n"/>
      <c r="G189" s="36" t="n"/>
      <c r="H189" s="37">
        <f>IF(G189="","",G189-TODAY())</f>
        <v/>
      </c>
      <c r="I189" s="38">
        <f>IF(G189="","",IF(H189&lt;0,"Expired",IF(H189&lt;=7,"Critical",IF(H189&lt;=30,"Warning",IF(H189&lt;=90,"Upcoming","Safe")))))</f>
        <v/>
      </c>
      <c r="J189" s="39">
        <f>IF(G189="","",G189-30)</f>
        <v/>
      </c>
      <c r="K189" s="35" t="n"/>
      <c r="L189" s="35" t="n"/>
      <c r="M189" s="36" t="n"/>
    </row>
    <row r="190">
      <c r="A190" s="40" t="n"/>
      <c r="B190" s="41" t="n"/>
      <c r="C190" s="41" t="n"/>
      <c r="D190" s="41" t="n"/>
      <c r="E190" s="41" t="n"/>
      <c r="F190" s="42" t="n"/>
      <c r="G190" s="42" t="n"/>
      <c r="H190" s="43">
        <f>IF(G190="","",G190-TODAY())</f>
        <v/>
      </c>
      <c r="I190" s="44">
        <f>IF(G190="","",IF(H190&lt;0,"Expired",IF(H190&lt;=7,"Critical",IF(H190&lt;=30,"Warning",IF(H190&lt;=90,"Upcoming","Safe")))))</f>
        <v/>
      </c>
      <c r="J190" s="45">
        <f>IF(G190="","",G190-30)</f>
        <v/>
      </c>
      <c r="K190" s="41" t="n"/>
      <c r="L190" s="41" t="n"/>
      <c r="M190" s="42" t="n"/>
    </row>
    <row r="191">
      <c r="A191" s="34" t="n"/>
      <c r="B191" s="35" t="n"/>
      <c r="C191" s="35" t="n"/>
      <c r="D191" s="35" t="n"/>
      <c r="E191" s="35" t="n"/>
      <c r="F191" s="36" t="n"/>
      <c r="G191" s="36" t="n"/>
      <c r="H191" s="37">
        <f>IF(G191="","",G191-TODAY())</f>
        <v/>
      </c>
      <c r="I191" s="38">
        <f>IF(G191="","",IF(H191&lt;0,"Expired",IF(H191&lt;=7,"Critical",IF(H191&lt;=30,"Warning",IF(H191&lt;=90,"Upcoming","Safe")))))</f>
        <v/>
      </c>
      <c r="J191" s="39">
        <f>IF(G191="","",G191-30)</f>
        <v/>
      </c>
      <c r="K191" s="35" t="n"/>
      <c r="L191" s="35" t="n"/>
      <c r="M191" s="36" t="n"/>
    </row>
    <row r="192">
      <c r="A192" s="40" t="n"/>
      <c r="B192" s="41" t="n"/>
      <c r="C192" s="41" t="n"/>
      <c r="D192" s="41" t="n"/>
      <c r="E192" s="41" t="n"/>
      <c r="F192" s="42" t="n"/>
      <c r="G192" s="42" t="n"/>
      <c r="H192" s="43">
        <f>IF(G192="","",G192-TODAY())</f>
        <v/>
      </c>
      <c r="I192" s="44">
        <f>IF(G192="","",IF(H192&lt;0,"Expired",IF(H192&lt;=7,"Critical",IF(H192&lt;=30,"Warning",IF(H192&lt;=90,"Upcoming","Safe")))))</f>
        <v/>
      </c>
      <c r="J192" s="45">
        <f>IF(G192="","",G192-30)</f>
        <v/>
      </c>
      <c r="K192" s="41" t="n"/>
      <c r="L192" s="41" t="n"/>
      <c r="M192" s="42" t="n"/>
    </row>
    <row r="193">
      <c r="A193" s="34" t="n"/>
      <c r="B193" s="35" t="n"/>
      <c r="C193" s="35" t="n"/>
      <c r="D193" s="35" t="n"/>
      <c r="E193" s="35" t="n"/>
      <c r="F193" s="36" t="n"/>
      <c r="G193" s="36" t="n"/>
      <c r="H193" s="37">
        <f>IF(G193="","",G193-TODAY())</f>
        <v/>
      </c>
      <c r="I193" s="38">
        <f>IF(G193="","",IF(H193&lt;0,"Expired",IF(H193&lt;=7,"Critical",IF(H193&lt;=30,"Warning",IF(H193&lt;=90,"Upcoming","Safe")))))</f>
        <v/>
      </c>
      <c r="J193" s="39">
        <f>IF(G193="","",G193-30)</f>
        <v/>
      </c>
      <c r="K193" s="35" t="n"/>
      <c r="L193" s="35" t="n"/>
      <c r="M193" s="36" t="n"/>
    </row>
    <row r="194">
      <c r="A194" s="40" t="n"/>
      <c r="B194" s="41" t="n"/>
      <c r="C194" s="41" t="n"/>
      <c r="D194" s="41" t="n"/>
      <c r="E194" s="41" t="n"/>
      <c r="F194" s="42" t="n"/>
      <c r="G194" s="42" t="n"/>
      <c r="H194" s="43">
        <f>IF(G194="","",G194-TODAY())</f>
        <v/>
      </c>
      <c r="I194" s="44">
        <f>IF(G194="","",IF(H194&lt;0,"Expired",IF(H194&lt;=7,"Critical",IF(H194&lt;=30,"Warning",IF(H194&lt;=90,"Upcoming","Safe")))))</f>
        <v/>
      </c>
      <c r="J194" s="45">
        <f>IF(G194="","",G194-30)</f>
        <v/>
      </c>
      <c r="K194" s="41" t="n"/>
      <c r="L194" s="41" t="n"/>
      <c r="M194" s="42" t="n"/>
    </row>
    <row r="195">
      <c r="A195" s="34" t="n"/>
      <c r="B195" s="35" t="n"/>
      <c r="C195" s="35" t="n"/>
      <c r="D195" s="35" t="n"/>
      <c r="E195" s="35" t="n"/>
      <c r="F195" s="36" t="n"/>
      <c r="G195" s="36" t="n"/>
      <c r="H195" s="37">
        <f>IF(G195="","",G195-TODAY())</f>
        <v/>
      </c>
      <c r="I195" s="38">
        <f>IF(G195="","",IF(H195&lt;0,"Expired",IF(H195&lt;=7,"Critical",IF(H195&lt;=30,"Warning",IF(H195&lt;=90,"Upcoming","Safe")))))</f>
        <v/>
      </c>
      <c r="J195" s="39">
        <f>IF(G195="","",G195-30)</f>
        <v/>
      </c>
      <c r="K195" s="35" t="n"/>
      <c r="L195" s="35" t="n"/>
      <c r="M195" s="36" t="n"/>
    </row>
    <row r="196">
      <c r="A196" s="40" t="n"/>
      <c r="B196" s="41" t="n"/>
      <c r="C196" s="41" t="n"/>
      <c r="D196" s="41" t="n"/>
      <c r="E196" s="41" t="n"/>
      <c r="F196" s="42" t="n"/>
      <c r="G196" s="42" t="n"/>
      <c r="H196" s="43">
        <f>IF(G196="","",G196-TODAY())</f>
        <v/>
      </c>
      <c r="I196" s="44">
        <f>IF(G196="","",IF(H196&lt;0,"Expired",IF(H196&lt;=7,"Critical",IF(H196&lt;=30,"Warning",IF(H196&lt;=90,"Upcoming","Safe")))))</f>
        <v/>
      </c>
      <c r="J196" s="45">
        <f>IF(G196="","",G196-30)</f>
        <v/>
      </c>
      <c r="K196" s="41" t="n"/>
      <c r="L196" s="41" t="n"/>
      <c r="M196" s="42" t="n"/>
    </row>
    <row r="197">
      <c r="A197" s="34" t="n"/>
      <c r="B197" s="35" t="n"/>
      <c r="C197" s="35" t="n"/>
      <c r="D197" s="35" t="n"/>
      <c r="E197" s="35" t="n"/>
      <c r="F197" s="36" t="n"/>
      <c r="G197" s="36" t="n"/>
      <c r="H197" s="37">
        <f>IF(G197="","",G197-TODAY())</f>
        <v/>
      </c>
      <c r="I197" s="38">
        <f>IF(G197="","",IF(H197&lt;0,"Expired",IF(H197&lt;=7,"Critical",IF(H197&lt;=30,"Warning",IF(H197&lt;=90,"Upcoming","Safe")))))</f>
        <v/>
      </c>
      <c r="J197" s="39">
        <f>IF(G197="","",G197-30)</f>
        <v/>
      </c>
      <c r="K197" s="35" t="n"/>
      <c r="L197" s="35" t="n"/>
      <c r="M197" s="36" t="n"/>
    </row>
    <row r="198">
      <c r="A198" s="40" t="n"/>
      <c r="B198" s="41" t="n"/>
      <c r="C198" s="41" t="n"/>
      <c r="D198" s="41" t="n"/>
      <c r="E198" s="41" t="n"/>
      <c r="F198" s="42" t="n"/>
      <c r="G198" s="42" t="n"/>
      <c r="H198" s="43">
        <f>IF(G198="","",G198-TODAY())</f>
        <v/>
      </c>
      <c r="I198" s="44">
        <f>IF(G198="","",IF(H198&lt;0,"Expired",IF(H198&lt;=7,"Critical",IF(H198&lt;=30,"Warning",IF(H198&lt;=90,"Upcoming","Safe")))))</f>
        <v/>
      </c>
      <c r="J198" s="45">
        <f>IF(G198="","",G198-30)</f>
        <v/>
      </c>
      <c r="K198" s="41" t="n"/>
      <c r="L198" s="41" t="n"/>
      <c r="M198" s="42" t="n"/>
    </row>
    <row r="199">
      <c r="A199" s="34" t="n"/>
      <c r="B199" s="35" t="n"/>
      <c r="C199" s="35" t="n"/>
      <c r="D199" s="35" t="n"/>
      <c r="E199" s="35" t="n"/>
      <c r="F199" s="36" t="n"/>
      <c r="G199" s="36" t="n"/>
      <c r="H199" s="37">
        <f>IF(G199="","",G199-TODAY())</f>
        <v/>
      </c>
      <c r="I199" s="38">
        <f>IF(G199="","",IF(H199&lt;0,"Expired",IF(H199&lt;=7,"Critical",IF(H199&lt;=30,"Warning",IF(H199&lt;=90,"Upcoming","Safe")))))</f>
        <v/>
      </c>
      <c r="J199" s="39">
        <f>IF(G199="","",G199-30)</f>
        <v/>
      </c>
      <c r="K199" s="35" t="n"/>
      <c r="L199" s="35" t="n"/>
      <c r="M199" s="36" t="n"/>
    </row>
    <row r="200">
      <c r="A200" s="40" t="n"/>
      <c r="B200" s="41" t="n"/>
      <c r="C200" s="41" t="n"/>
      <c r="D200" s="41" t="n"/>
      <c r="E200" s="41" t="n"/>
      <c r="F200" s="42" t="n"/>
      <c r="G200" s="42" t="n"/>
      <c r="H200" s="43">
        <f>IF(G200="","",G200-TODAY())</f>
        <v/>
      </c>
      <c r="I200" s="44">
        <f>IF(G200="","",IF(H200&lt;0,"Expired",IF(H200&lt;=7,"Critical",IF(H200&lt;=30,"Warning",IF(H200&lt;=90,"Upcoming","Safe")))))</f>
        <v/>
      </c>
      <c r="J200" s="45">
        <f>IF(G200="","",G200-30)</f>
        <v/>
      </c>
      <c r="K200" s="41" t="n"/>
      <c r="L200" s="41" t="n"/>
      <c r="M200" s="42" t="n"/>
    </row>
    <row r="201">
      <c r="A201" s="34" t="n"/>
      <c r="B201" s="35" t="n"/>
      <c r="C201" s="35" t="n"/>
      <c r="D201" s="35" t="n"/>
      <c r="E201" s="35" t="n"/>
      <c r="F201" s="36" t="n"/>
      <c r="G201" s="36" t="n"/>
      <c r="H201" s="37">
        <f>IF(G201="","",G201-TODAY())</f>
        <v/>
      </c>
      <c r="I201" s="38">
        <f>IF(G201="","",IF(H201&lt;0,"Expired",IF(H201&lt;=7,"Critical",IF(H201&lt;=30,"Warning",IF(H201&lt;=90,"Upcoming","Safe")))))</f>
        <v/>
      </c>
      <c r="J201" s="39">
        <f>IF(G201="","",G201-30)</f>
        <v/>
      </c>
      <c r="K201" s="35" t="n"/>
      <c r="L201" s="35" t="n"/>
      <c r="M201" s="36" t="n"/>
    </row>
    <row r="202">
      <c r="A202" s="40" t="n"/>
      <c r="B202" s="41" t="n"/>
      <c r="C202" s="41" t="n"/>
      <c r="D202" s="41" t="n"/>
      <c r="E202" s="41" t="n"/>
      <c r="F202" s="42" t="n"/>
      <c r="G202" s="42" t="n"/>
      <c r="H202" s="43">
        <f>IF(G202="","",G202-TODAY())</f>
        <v/>
      </c>
      <c r="I202" s="44">
        <f>IF(G202="","",IF(H202&lt;0,"Expired",IF(H202&lt;=7,"Critical",IF(H202&lt;=30,"Warning",IF(H202&lt;=90,"Upcoming","Safe")))))</f>
        <v/>
      </c>
      <c r="J202" s="45">
        <f>IF(G202="","",G202-30)</f>
        <v/>
      </c>
      <c r="K202" s="41" t="n"/>
      <c r="L202" s="41" t="n"/>
      <c r="M202" s="42" t="n"/>
    </row>
    <row r="203">
      <c r="A203" s="34" t="n"/>
      <c r="B203" s="35" t="n"/>
      <c r="C203" s="35" t="n"/>
      <c r="D203" s="35" t="n"/>
      <c r="E203" s="35" t="n"/>
      <c r="F203" s="36" t="n"/>
      <c r="G203" s="36" t="n"/>
      <c r="H203" s="37">
        <f>IF(G203="","",G203-TODAY())</f>
        <v/>
      </c>
      <c r="I203" s="38">
        <f>IF(G203="","",IF(H203&lt;0,"Expired",IF(H203&lt;=7,"Critical",IF(H203&lt;=30,"Warning",IF(H203&lt;=90,"Upcoming","Safe")))))</f>
        <v/>
      </c>
      <c r="J203" s="39">
        <f>IF(G203="","",G203-30)</f>
        <v/>
      </c>
      <c r="K203" s="35" t="n"/>
      <c r="L203" s="35" t="n"/>
      <c r="M203" s="36" t="n"/>
    </row>
    <row r="204">
      <c r="A204" s="40" t="n"/>
      <c r="B204" s="41" t="n"/>
      <c r="C204" s="41" t="n"/>
      <c r="D204" s="41" t="n"/>
      <c r="E204" s="41" t="n"/>
      <c r="F204" s="42" t="n"/>
      <c r="G204" s="42" t="n"/>
      <c r="H204" s="43">
        <f>IF(G204="","",G204-TODAY())</f>
        <v/>
      </c>
      <c r="I204" s="44">
        <f>IF(G204="","",IF(H204&lt;0,"Expired",IF(H204&lt;=7,"Critical",IF(H204&lt;=30,"Warning",IF(H204&lt;=90,"Upcoming","Safe")))))</f>
        <v/>
      </c>
      <c r="J204" s="45">
        <f>IF(G204="","",G204-30)</f>
        <v/>
      </c>
      <c r="K204" s="41" t="n"/>
      <c r="L204" s="41" t="n"/>
      <c r="M204" s="42" t="n"/>
    </row>
    <row r="205">
      <c r="A205" s="34" t="n"/>
      <c r="B205" s="35" t="n"/>
      <c r="C205" s="35" t="n"/>
      <c r="D205" s="35" t="n"/>
      <c r="E205" s="35" t="n"/>
      <c r="F205" s="36" t="n"/>
      <c r="G205" s="36" t="n"/>
      <c r="H205" s="37">
        <f>IF(G205="","",G205-TODAY())</f>
        <v/>
      </c>
      <c r="I205" s="38">
        <f>IF(G205="","",IF(H205&lt;0,"Expired",IF(H205&lt;=7,"Critical",IF(H205&lt;=30,"Warning",IF(H205&lt;=90,"Upcoming","Safe")))))</f>
        <v/>
      </c>
      <c r="J205" s="39">
        <f>IF(G205="","",G205-30)</f>
        <v/>
      </c>
      <c r="K205" s="35" t="n"/>
      <c r="L205" s="35" t="n"/>
      <c r="M205" s="36" t="n"/>
    </row>
    <row r="206">
      <c r="A206" s="40" t="n"/>
      <c r="B206" s="41" t="n"/>
      <c r="C206" s="41" t="n"/>
      <c r="D206" s="41" t="n"/>
      <c r="E206" s="41" t="n"/>
      <c r="F206" s="42" t="n"/>
      <c r="G206" s="42" t="n"/>
      <c r="H206" s="43">
        <f>IF(G206="","",G206-TODAY())</f>
        <v/>
      </c>
      <c r="I206" s="44">
        <f>IF(G206="","",IF(H206&lt;0,"Expired",IF(H206&lt;=7,"Critical",IF(H206&lt;=30,"Warning",IF(H206&lt;=90,"Upcoming","Safe")))))</f>
        <v/>
      </c>
      <c r="J206" s="45">
        <f>IF(G206="","",G206-30)</f>
        <v/>
      </c>
      <c r="K206" s="41" t="n"/>
      <c r="L206" s="41" t="n"/>
      <c r="M206" s="42" t="n"/>
    </row>
    <row r="207">
      <c r="A207" s="34" t="n"/>
      <c r="B207" s="35" t="n"/>
      <c r="C207" s="35" t="n"/>
      <c r="D207" s="35" t="n"/>
      <c r="E207" s="35" t="n"/>
      <c r="F207" s="36" t="n"/>
      <c r="G207" s="36" t="n"/>
      <c r="H207" s="37">
        <f>IF(G207="","",G207-TODAY())</f>
        <v/>
      </c>
      <c r="I207" s="38">
        <f>IF(G207="","",IF(H207&lt;0,"Expired",IF(H207&lt;=7,"Critical",IF(H207&lt;=30,"Warning",IF(H207&lt;=90,"Upcoming","Safe")))))</f>
        <v/>
      </c>
      <c r="J207" s="39">
        <f>IF(G207="","",G207-30)</f>
        <v/>
      </c>
      <c r="K207" s="35" t="n"/>
      <c r="L207" s="35" t="n"/>
      <c r="M207" s="36" t="n"/>
    </row>
    <row r="208">
      <c r="A208" s="40" t="n"/>
      <c r="B208" s="41" t="n"/>
      <c r="C208" s="41" t="n"/>
      <c r="D208" s="41" t="n"/>
      <c r="E208" s="41" t="n"/>
      <c r="F208" s="42" t="n"/>
      <c r="G208" s="42" t="n"/>
      <c r="H208" s="43">
        <f>IF(G208="","",G208-TODAY())</f>
        <v/>
      </c>
      <c r="I208" s="44">
        <f>IF(G208="","",IF(H208&lt;0,"Expired",IF(H208&lt;=7,"Critical",IF(H208&lt;=30,"Warning",IF(H208&lt;=90,"Upcoming","Safe")))))</f>
        <v/>
      </c>
      <c r="J208" s="45">
        <f>IF(G208="","",G208-30)</f>
        <v/>
      </c>
      <c r="K208" s="41" t="n"/>
      <c r="L208" s="41" t="n"/>
      <c r="M208" s="42" t="n"/>
    </row>
    <row r="209">
      <c r="A209" s="34" t="n"/>
      <c r="B209" s="35" t="n"/>
      <c r="C209" s="35" t="n"/>
      <c r="D209" s="35" t="n"/>
      <c r="E209" s="35" t="n"/>
      <c r="F209" s="36" t="n"/>
      <c r="G209" s="36" t="n"/>
      <c r="H209" s="37">
        <f>IF(G209="","",G209-TODAY())</f>
        <v/>
      </c>
      <c r="I209" s="38">
        <f>IF(G209="","",IF(H209&lt;0,"Expired",IF(H209&lt;=7,"Critical",IF(H209&lt;=30,"Warning",IF(H209&lt;=90,"Upcoming","Safe")))))</f>
        <v/>
      </c>
      <c r="J209" s="39">
        <f>IF(G209="","",G209-30)</f>
        <v/>
      </c>
      <c r="K209" s="35" t="n"/>
      <c r="L209" s="35" t="n"/>
      <c r="M209" s="36" t="n"/>
    </row>
    <row r="210">
      <c r="A210" s="40" t="n"/>
      <c r="B210" s="41" t="n"/>
      <c r="C210" s="41" t="n"/>
      <c r="D210" s="41" t="n"/>
      <c r="E210" s="41" t="n"/>
      <c r="F210" s="42" t="n"/>
      <c r="G210" s="42" t="n"/>
      <c r="H210" s="43">
        <f>IF(G210="","",G210-TODAY())</f>
        <v/>
      </c>
      <c r="I210" s="44">
        <f>IF(G210="","",IF(H210&lt;0,"Expired",IF(H210&lt;=7,"Critical",IF(H210&lt;=30,"Warning",IF(H210&lt;=90,"Upcoming","Safe")))))</f>
        <v/>
      </c>
      <c r="J210" s="45">
        <f>IF(G210="","",G210-30)</f>
        <v/>
      </c>
      <c r="K210" s="41" t="n"/>
      <c r="L210" s="41" t="n"/>
      <c r="M210" s="42" t="n"/>
    </row>
    <row r="211">
      <c r="A211" s="34" t="n"/>
      <c r="B211" s="35" t="n"/>
      <c r="C211" s="35" t="n"/>
      <c r="D211" s="35" t="n"/>
      <c r="E211" s="35" t="n"/>
      <c r="F211" s="36" t="n"/>
      <c r="G211" s="36" t="n"/>
      <c r="H211" s="37">
        <f>IF(G211="","",G211-TODAY())</f>
        <v/>
      </c>
      <c r="I211" s="38">
        <f>IF(G211="","",IF(H211&lt;0,"Expired",IF(H211&lt;=7,"Critical",IF(H211&lt;=30,"Warning",IF(H211&lt;=90,"Upcoming","Safe")))))</f>
        <v/>
      </c>
      <c r="J211" s="39">
        <f>IF(G211="","",G211-30)</f>
        <v/>
      </c>
      <c r="K211" s="35" t="n"/>
      <c r="L211" s="35" t="n"/>
      <c r="M211" s="36" t="n"/>
    </row>
    <row r="212">
      <c r="A212" s="40" t="n"/>
      <c r="B212" s="41" t="n"/>
      <c r="C212" s="41" t="n"/>
      <c r="D212" s="41" t="n"/>
      <c r="E212" s="41" t="n"/>
      <c r="F212" s="42" t="n"/>
      <c r="G212" s="42" t="n"/>
      <c r="H212" s="43">
        <f>IF(G212="","",G212-TODAY())</f>
        <v/>
      </c>
      <c r="I212" s="44">
        <f>IF(G212="","",IF(H212&lt;0,"Expired",IF(H212&lt;=7,"Critical",IF(H212&lt;=30,"Warning",IF(H212&lt;=90,"Upcoming","Safe")))))</f>
        <v/>
      </c>
      <c r="J212" s="45">
        <f>IF(G212="","",G212-30)</f>
        <v/>
      </c>
      <c r="K212" s="41" t="n"/>
      <c r="L212" s="41" t="n"/>
      <c r="M212" s="42" t="n"/>
    </row>
    <row r="213">
      <c r="A213" s="34" t="n"/>
      <c r="B213" s="35" t="n"/>
      <c r="C213" s="35" t="n"/>
      <c r="D213" s="35" t="n"/>
      <c r="E213" s="35" t="n"/>
      <c r="F213" s="36" t="n"/>
      <c r="G213" s="36" t="n"/>
      <c r="H213" s="37">
        <f>IF(G213="","",G213-TODAY())</f>
        <v/>
      </c>
      <c r="I213" s="38">
        <f>IF(G213="","",IF(H213&lt;0,"Expired",IF(H213&lt;=7,"Critical",IF(H213&lt;=30,"Warning",IF(H213&lt;=90,"Upcoming","Safe")))))</f>
        <v/>
      </c>
      <c r="J213" s="39">
        <f>IF(G213="","",G213-30)</f>
        <v/>
      </c>
      <c r="K213" s="35" t="n"/>
      <c r="L213" s="35" t="n"/>
      <c r="M213" s="36" t="n"/>
    </row>
    <row r="214">
      <c r="A214" s="40" t="n"/>
      <c r="B214" s="41" t="n"/>
      <c r="C214" s="41" t="n"/>
      <c r="D214" s="41" t="n"/>
      <c r="E214" s="41" t="n"/>
      <c r="F214" s="42" t="n"/>
      <c r="G214" s="42" t="n"/>
      <c r="H214" s="43">
        <f>IF(G214="","",G214-TODAY())</f>
        <v/>
      </c>
      <c r="I214" s="44">
        <f>IF(G214="","",IF(H214&lt;0,"Expired",IF(H214&lt;=7,"Critical",IF(H214&lt;=30,"Warning",IF(H214&lt;=90,"Upcoming","Safe")))))</f>
        <v/>
      </c>
      <c r="J214" s="45">
        <f>IF(G214="","",G214-30)</f>
        <v/>
      </c>
      <c r="K214" s="41" t="n"/>
      <c r="L214" s="41" t="n"/>
      <c r="M214" s="42" t="n"/>
    </row>
    <row r="215">
      <c r="A215" s="34" t="n"/>
      <c r="B215" s="35" t="n"/>
      <c r="C215" s="35" t="n"/>
      <c r="D215" s="35" t="n"/>
      <c r="E215" s="35" t="n"/>
      <c r="F215" s="36" t="n"/>
      <c r="G215" s="36" t="n"/>
      <c r="H215" s="37">
        <f>IF(G215="","",G215-TODAY())</f>
        <v/>
      </c>
      <c r="I215" s="38">
        <f>IF(G215="","",IF(H215&lt;0,"Expired",IF(H215&lt;=7,"Critical",IF(H215&lt;=30,"Warning",IF(H215&lt;=90,"Upcoming","Safe")))))</f>
        <v/>
      </c>
      <c r="J215" s="39">
        <f>IF(G215="","",G215-30)</f>
        <v/>
      </c>
      <c r="K215" s="35" t="n"/>
      <c r="L215" s="35" t="n"/>
      <c r="M215" s="36" t="n"/>
    </row>
    <row r="216">
      <c r="A216" s="40" t="n"/>
      <c r="B216" s="41" t="n"/>
      <c r="C216" s="41" t="n"/>
      <c r="D216" s="41" t="n"/>
      <c r="E216" s="41" t="n"/>
      <c r="F216" s="42" t="n"/>
      <c r="G216" s="42" t="n"/>
      <c r="H216" s="43">
        <f>IF(G216="","",G216-TODAY())</f>
        <v/>
      </c>
      <c r="I216" s="44">
        <f>IF(G216="","",IF(H216&lt;0,"Expired",IF(H216&lt;=7,"Critical",IF(H216&lt;=30,"Warning",IF(H216&lt;=90,"Upcoming","Safe")))))</f>
        <v/>
      </c>
      <c r="J216" s="45">
        <f>IF(G216="","",G216-30)</f>
        <v/>
      </c>
      <c r="K216" s="41" t="n"/>
      <c r="L216" s="41" t="n"/>
      <c r="M216" s="4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1">
    <mergeCell ref="I2:M2"/>
    <mergeCell ref="B5:E5"/>
    <mergeCell ref="A1:H1"/>
    <mergeCell ref="A13:M13"/>
    <mergeCell ref="B4:E4"/>
    <mergeCell ref="I14:K14"/>
    <mergeCell ref="F4:I4"/>
    <mergeCell ref="F11:I11"/>
    <mergeCell ref="B7:E7"/>
    <mergeCell ref="F10:I10"/>
    <mergeCell ref="C14:F14"/>
    <mergeCell ref="F7:I7"/>
    <mergeCell ref="A2:H2"/>
    <mergeCell ref="B11:E11"/>
    <mergeCell ref="A14:B14"/>
    <mergeCell ref="G14:H14"/>
    <mergeCell ref="F5:I5"/>
    <mergeCell ref="I1:M1"/>
    <mergeCell ref="B8:E8"/>
    <mergeCell ref="F8:I8"/>
    <mergeCell ref="B10:E10"/>
  </mergeCells>
  <conditionalFormatting sqref="I17:I216">
    <cfRule type="cellIs" priority="1" operator="equal" dxfId="0">
      <formula>"Expired"</formula>
    </cfRule>
    <cfRule type="cellIs" priority="2" operator="equal" dxfId="1">
      <formula>"Critical"</formula>
    </cfRule>
    <cfRule type="cellIs" priority="3" operator="equal" dxfId="2">
      <formula>"Warning"</formula>
    </cfRule>
    <cfRule type="cellIs" priority="4" operator="equal" dxfId="3">
      <formula>"Upcoming"</formula>
    </cfRule>
    <cfRule type="cellIs" priority="5" operator="equal" dxfId="4">
      <formula>"Safe"</formula>
    </cfRule>
  </conditionalFormatting>
  <conditionalFormatting sqref="H17:H216">
    <cfRule type="cellIs" priority="6" operator="lessThan" dxfId="5">
      <formula>0</formula>
    </cfRule>
    <cfRule type="expression" priority="7" dxfId="6">
      <formula>AND(H17&gt;=0,H17&lt;=7)</formula>
    </cfRule>
    <cfRule type="expression" priority="8" dxfId="7">
      <formula>AND(H17&gt;7,H17&lt;=30)</formula>
    </cfRule>
    <cfRule type="cellIs" priority="9" operator="greaterThan" dxfId="8">
      <formula>90</formula>
    </cfRule>
  </conditionalFormatting>
  <dataValidations count="1">
    <dataValidation sqref="C17:C216" showDropDown="0" showInputMessage="1" showErrorMessage="1" allowBlank="1" errorTitle="Invalid Category" error="Please select a valid category" promptTitle="Category" prompt="Select a category" type="list">
      <formula1>=Categories!$A$1:$A$9</formula1>
    </dataValidation>
  </dataValidations>
  <hyperlinks>
    <hyperlink xmlns:r="http://schemas.openxmlformats.org/officeDocument/2006/relationships" ref="I2" r:id="rId1"/>
  </hyperlinks>
  <pageMargins left="0.75" right="0.75" top="1" bottom="1" header="0.5" footer="0.5"/>
  <pageSetup orientation="landscape" fitToHeight="0" fitToWidth="1"/>
  <drawing xmlns:r="http://schemas.openxmlformats.org/officeDocument/2006/relationships" r:id="rId2"/>
  <legacyDrawing xmlns:r="http://schemas.openxmlformats.org/officeDocument/2006/relationships" r:id="anysvml"/>
  <tableParts count="1">
    <tablePart xmlns:r="http://schemas.openxmlformats.org/officeDocument/2006/relationships" r:id="rId3"/>
  </tableParts>
</worksheet>
</file>

<file path=xl/worksheets/sheet2.xml><?xml version="1.0" encoding="utf-8"?>
<worksheet xmlns="http://schemas.openxmlformats.org/spreadsheetml/2006/main">
  <sheetPr>
    <tabColor rgb="00267373"/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s="46" t="inlineStr">
        <is>
          <t>Medicare Enrollment</t>
        </is>
      </c>
    </row>
    <row r="2">
      <c r="A2" s="46" t="inlineStr">
        <is>
          <t>Life Insurance</t>
        </is>
      </c>
    </row>
    <row r="3">
      <c r="A3" s="46" t="inlineStr">
        <is>
          <t>Estate Document</t>
        </is>
      </c>
    </row>
    <row r="4">
      <c r="A4" s="46" t="inlineStr">
        <is>
          <t>Prescription Refill</t>
        </is>
      </c>
    </row>
    <row r="5">
      <c r="A5" s="46" t="inlineStr">
        <is>
          <t>Property Tax</t>
        </is>
      </c>
    </row>
    <row r="6">
      <c r="A6" s="46" t="inlineStr">
        <is>
          <t>Auto Insurance</t>
        </is>
      </c>
    </row>
    <row r="7">
      <c r="A7" s="46" t="inlineStr">
        <is>
          <t>Long-Term Care</t>
        </is>
      </c>
    </row>
    <row r="8">
      <c r="A8" s="46" t="inlineStr">
        <is>
          <t>Pension Document</t>
        </is>
      </c>
    </row>
    <row r="9">
      <c r="A9" s="46" t="inlineStr">
        <is>
          <t>Other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7AE60"/>
    <outlinePr summaryBelow="1" summaryRight="1"/>
    <pageSetUpPr/>
  </sheetPr>
  <dimension ref="B2:B66"/>
  <sheetViews>
    <sheetView workbookViewId="0">
      <selection activeCell="A1" sqref="A1"/>
    </sheetView>
  </sheetViews>
  <sheetFormatPr baseColWidth="8" defaultRowHeight="15"/>
  <cols>
    <col width="3" customWidth="1" min="1" max="1"/>
    <col width="90" customWidth="1" min="2" max="2"/>
    <col width="3" customWidth="1" min="3" max="3"/>
  </cols>
  <sheetData>
    <row r="2" ht="35" customHeight="1">
      <c r="B2" s="47" t="inlineStr">
        <is>
          <t>Retiree Document Expiry Tracker — Instructions</t>
        </is>
      </c>
    </row>
    <row r="4" ht="25" customHeight="1">
      <c r="B4" s="48" t="inlineStr">
        <is>
          <t>Getting Started</t>
        </is>
      </c>
    </row>
    <row r="5" ht="18" customHeight="1">
      <c r="B5" s="49" t="inlineStr">
        <is>
          <t>Track Medicare enrollment windows, insurance policies, prescriptions, estate documents, and property tax deadlines for retirees.</t>
        </is>
      </c>
    </row>
    <row r="6" ht="18" customHeight="1">
      <c r="B6" s="49" t="inlineStr"/>
    </row>
    <row r="7" ht="18" customHeight="1">
      <c r="B7" s="49" t="inlineStr">
        <is>
          <t>1. The 'Document Tracker' sheet has a dashboard summary at the top and your document list below.</t>
        </is>
      </c>
    </row>
    <row r="8" ht="18" customHeight="1">
      <c r="B8" s="49" t="inlineStr">
        <is>
          <t>2. The first 5 rows contain sample data — feel free to overwrite them with your own documents.</t>
        </is>
      </c>
    </row>
    <row r="9" ht="18" customHeight="1">
      <c r="B9" s="49" t="inlineStr">
        <is>
          <t>3. Fill in each column for your documents. Required: Document Name and Expiry Date.</t>
        </is>
      </c>
    </row>
    <row r="10" ht="18" customHeight="1">
      <c r="B10" s="49" t="inlineStr">
        <is>
          <t>4. The Status, Days Until Expiry, Reminder Date, and dashboard counts update automatically.</t>
        </is>
      </c>
    </row>
    <row r="11" ht="18" customHeight="1">
      <c r="B11" s="49" t="inlineStr">
        <is>
          <t>5. Formula cells (Status, Days Until Expiry, Reminder Date) are protected to prevent accidental overwrites.</t>
        </is>
      </c>
    </row>
    <row r="13" ht="25" customHeight="1">
      <c r="B13" s="48" t="inlineStr">
        <is>
          <t>Column Guide</t>
        </is>
      </c>
    </row>
    <row r="14" ht="18" customHeight="1">
      <c r="B14" s="49" t="inlineStr">
        <is>
          <t># — Row number for easy reference.</t>
        </is>
      </c>
    </row>
    <row r="15" ht="18" customHeight="1">
      <c r="B15" s="49" t="inlineStr">
        <is>
          <t>Document Name — The name of your document.</t>
        </is>
      </c>
    </row>
    <row r="16" ht="18" customHeight="1">
      <c r="B16" s="49" t="inlineStr">
        <is>
          <t>Category — Select from the dropdown: Medicare Enrollment, Life Insurance, Estate Document, Prescription Refill, Property Tax, Auto Insurance....</t>
        </is>
      </c>
    </row>
    <row r="17" ht="18" customHeight="1">
      <c r="B17" s="49" t="inlineStr">
        <is>
          <t>Issuing Authority — The organization that issued the document.</t>
        </is>
      </c>
    </row>
    <row r="18" ht="18" customHeight="1">
      <c r="B18" s="49" t="inlineStr">
        <is>
          <t>Document Number — Any reference or ID number on the document.</t>
        </is>
      </c>
    </row>
    <row r="19" ht="18" customHeight="1">
      <c r="B19" s="49" t="inlineStr">
        <is>
          <t>Issue Date — When the document was issued (YYYY-MM-DD format).</t>
        </is>
      </c>
    </row>
    <row r="20" ht="18" customHeight="1">
      <c r="B20" s="49" t="inlineStr">
        <is>
          <t>Expiry Date — When the document expires (YYYY-MM-DD format). This is the key field!</t>
        </is>
      </c>
    </row>
    <row r="21" ht="18" customHeight="1">
      <c r="B21" s="49" t="inlineStr">
        <is>
          <t>Days Until Expiry — Auto-calculated. Negative = already expired.</t>
        </is>
      </c>
    </row>
    <row r="22" ht="18" customHeight="1">
      <c r="B22" s="49" t="inlineStr">
        <is>
          <t>Status — Auto-calculated:</t>
        </is>
      </c>
    </row>
    <row r="23" ht="18" customHeight="1">
      <c r="B23" s="49" t="inlineStr">
        <is>
          <t xml:space="preserve">    - Expired (red): Past expiry date</t>
        </is>
      </c>
    </row>
    <row r="24" ht="18" customHeight="1">
      <c r="B24" s="49" t="inlineStr">
        <is>
          <t xml:space="preserve">    - Critical (orange): ≤ 7 days</t>
        </is>
      </c>
    </row>
    <row r="25" ht="18" customHeight="1">
      <c r="B25" s="49" t="inlineStr">
        <is>
          <t xml:space="preserve">    - Warning (yellow): ≤ 30 days</t>
        </is>
      </c>
    </row>
    <row r="26" ht="18" customHeight="1">
      <c r="B26" s="49" t="inlineStr">
        <is>
          <t xml:space="preserve">    - Upcoming (blue): ≤ 90 days</t>
        </is>
      </c>
    </row>
    <row r="27" ht="18" customHeight="1">
      <c r="B27" s="49" t="inlineStr">
        <is>
          <t xml:space="preserve">    - Safe (green): &gt; 90 days</t>
        </is>
      </c>
    </row>
    <row r="28" ht="18" customHeight="1">
      <c r="B28" s="49" t="inlineStr">
        <is>
          <t>Reminder Date — Auto-calculated: 30 days before expiry.</t>
        </is>
      </c>
    </row>
    <row r="29" ht="18" customHeight="1">
      <c r="B29" s="49" t="inlineStr">
        <is>
          <t>Responsible Person — Who is responsible for renewal.</t>
        </is>
      </c>
    </row>
    <row r="30" ht="18" customHeight="1">
      <c r="B30" s="49" t="inlineStr">
        <is>
          <t>Notes — Additional notes or comments.</t>
        </is>
      </c>
    </row>
    <row r="31" ht="18" customHeight="1">
      <c r="B31" s="49" t="inlineStr">
        <is>
          <t>Last Renewed — Date of the last renewal.</t>
        </is>
      </c>
    </row>
    <row r="33" ht="25" customHeight="1">
      <c r="B33" s="48" t="inlineStr">
        <is>
          <t>Dashboard &amp; Chart</t>
        </is>
      </c>
    </row>
    <row r="34" ht="18" customHeight="1">
      <c r="B34" s="49" t="inlineStr">
        <is>
          <t>The dashboard at the top shows counts for each status category.</t>
        </is>
      </c>
    </row>
    <row r="35" ht="18" customHeight="1">
      <c r="B35" s="49" t="inlineStr">
        <is>
          <t>The doughnut chart provides a visual breakdown of document statuses.</t>
        </is>
      </c>
    </row>
    <row r="36" ht="18" customHeight="1">
      <c r="B36" s="49" t="inlineStr">
        <is>
          <t>The 'Next Expiring Document' section highlights your most urgent item.</t>
        </is>
      </c>
    </row>
    <row r="37" ht="18" customHeight="1">
      <c r="B37" s="49" t="inlineStr">
        <is>
          <t>All values update automatically as you add or modify documents.</t>
        </is>
      </c>
    </row>
    <row r="39" ht="25" customHeight="1">
      <c r="B39" s="48" t="inlineStr">
        <is>
          <t>Tips &amp; Best Practices</t>
        </is>
      </c>
    </row>
    <row r="40" ht="18" customHeight="1">
      <c r="B40" s="49" t="inlineStr">
        <is>
          <t>- Review this spreadsheet weekly to stay on top of upcoming expirations.</t>
        </is>
      </c>
    </row>
    <row r="41" ht="18" customHeight="1">
      <c r="B41" s="49" t="inlineStr">
        <is>
          <t>- Use the filter arrows in the table header to sort or filter by any column.</t>
        </is>
      </c>
    </row>
    <row r="42" ht="18" customHeight="1">
      <c r="B42" s="49" t="inlineStr">
        <is>
          <t>- Set calendar reminders based on the Reminder Date column.</t>
        </is>
      </c>
    </row>
    <row r="43" ht="18" customHeight="1">
      <c r="B43" s="49" t="inlineStr">
        <is>
          <t>- Keep digital copies of documents alongside this tracker.</t>
        </is>
      </c>
    </row>
    <row r="44" ht="18" customHeight="1">
      <c r="B44" s="49" t="inlineStr">
        <is>
          <t>- Back up this file regularly.</t>
        </is>
      </c>
    </row>
    <row r="45" ht="18" customHeight="1">
      <c r="B45" s="49" t="inlineStr">
        <is>
          <t>- The template supports up to 200 documents.</t>
        </is>
      </c>
    </row>
    <row r="47" ht="25" customHeight="1">
      <c r="B47" s="48" t="inlineStr">
        <is>
          <t>Customization</t>
        </is>
      </c>
    </row>
    <row r="48" ht="18" customHeight="1">
      <c r="B48" s="49" t="inlineStr">
        <is>
          <t>- To add categories: Unhide the 'Categories' sheet, add your category, then re-hide.</t>
        </is>
      </c>
    </row>
    <row r="49" ht="18" customHeight="1">
      <c r="B49" s="49" t="inlineStr">
        <is>
          <t>- To change reminder lead time: Unprotect the sheet, edit the Reminder Date formula.</t>
        </is>
      </c>
    </row>
    <row r="50" ht="18" customHeight="1">
      <c r="B50" s="49" t="inlineStr">
        <is>
          <t>- To extend beyond 200 rows: Unprotect, copy formulas from the last row downward.</t>
        </is>
      </c>
    </row>
    <row r="51" ht="18" customHeight="1">
      <c r="B51" s="49" t="inlineStr">
        <is>
          <t>- To unprotect: Review tab → Unprotect Sheet (no password needed).</t>
        </is>
      </c>
    </row>
    <row r="53" ht="25" customHeight="1">
      <c r="B53" s="48" t="inlineStr">
        <is>
          <t>Need More Features?</t>
        </is>
      </c>
    </row>
    <row r="54" ht="18" customHeight="1">
      <c r="B54" s="49" t="inlineStr">
        <is>
          <t>Keeping track of healthcare and insurance in retirement? Try ExpiryKeeper for automatic reminders on Medicare, prescriptions, and more.</t>
        </is>
      </c>
    </row>
    <row r="55" ht="18" customHeight="1">
      <c r="B55" s="49" t="inlineStr"/>
    </row>
    <row r="56" ht="18" customHeight="1">
      <c r="B56" s="49" t="inlineStr">
        <is>
          <t>Visit: https://expirykeeper.com</t>
        </is>
      </c>
    </row>
    <row r="57" ht="18" customHeight="1">
      <c r="B57" s="49" t="inlineStr"/>
    </row>
    <row r="58" ht="18" customHeight="1">
      <c r="B58" s="49" t="inlineStr">
        <is>
          <t>- Automatic email &amp; push notification reminders</t>
        </is>
      </c>
    </row>
    <row r="59" ht="18" customHeight="1">
      <c r="B59" s="49" t="inlineStr">
        <is>
          <t>- Multi-workspace support (personal, family, business)</t>
        </is>
      </c>
    </row>
    <row r="60" ht="18" customHeight="1">
      <c r="B60" s="49" t="inlineStr">
        <is>
          <t>- Document sharing and collaboration</t>
        </is>
      </c>
    </row>
    <row r="61" ht="18" customHeight="1">
      <c r="B61" s="49" t="inlineStr">
        <is>
          <t>- Mobile app access</t>
        </is>
      </c>
    </row>
    <row r="62" ht="18" customHeight="1">
      <c r="B62" s="49" t="inlineStr">
        <is>
          <t>- Cloud storage with automatic backups</t>
        </is>
      </c>
    </row>
    <row r="63" ht="18" customHeight="1">
      <c r="B63" s="49" t="inlineStr">
        <is>
          <t>- Renewal tracking and history</t>
        </is>
      </c>
    </row>
    <row r="66">
      <c r="B66" s="50" t="inlineStr">
        <is>
          <t>Visit ExpiryKeeper →</t>
        </is>
      </c>
    </row>
  </sheetData>
  <hyperlinks>
    <hyperlink xmlns:r="http://schemas.openxmlformats.org/officeDocument/2006/relationships" ref="B66" r:id="rId1"/>
  </hyperlink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>
  <sheetPr>
    <tabColor rgb="00267373"/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t="inlineStr">
        <is>
          <t>Expired</t>
        </is>
      </c>
      <c r="B1">
        <f>COUNTIF('Document Tracker'!I17:I216,"Expired")</f>
        <v/>
      </c>
    </row>
    <row r="2">
      <c r="A2" t="inlineStr">
        <is>
          <t>Critical</t>
        </is>
      </c>
      <c r="B2">
        <f>COUNTIF('Document Tracker'!I17:I216,"Critical")</f>
        <v/>
      </c>
    </row>
    <row r="3">
      <c r="A3" t="inlineStr">
        <is>
          <t>Warning</t>
        </is>
      </c>
      <c r="B3">
        <f>COUNTIF('Document Tracker'!I17:I216,"Warning")</f>
        <v/>
      </c>
    </row>
    <row r="4">
      <c r="A4" t="inlineStr">
        <is>
          <t>Upcoming</t>
        </is>
      </c>
      <c r="B4">
        <f>COUNTIF('Document Tracker'!I17:I216,"Upcoming")</f>
        <v/>
      </c>
    </row>
    <row r="5">
      <c r="A5" t="inlineStr">
        <is>
          <t>Safe</t>
        </is>
      </c>
      <c r="B5">
        <f>COUNTIF('Document Tracker'!I17:I216,"Safe")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2026-03-03T03:14:17Z</dcterms:created>
  <dcterms:modified xmlns:dcterms="http://purl.org/dc/terms/" xmlns:xsi="http://www.w3.org/2001/XMLSchema-instance" xsi:type="dcterms:W3CDTF">2026-03-03T03:14:17Z</dcterms:modified>
</cp:coreProperties>
</file>